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ФХД ВО город" sheetId="1" r:id="rId1"/>
    <sheet name="ФХД ВО район" sheetId="2" r:id="rId2"/>
    <sheet name="Инф-я о стоимости товаров город" sheetId="3" r:id="rId3"/>
    <sheet name="Инф-я о стоимости товаров район" sheetId="4" r:id="rId4"/>
  </sheets>
  <externalReferences>
    <externalReference r:id="rId7"/>
  </externalReferences>
  <definedNames>
    <definedName name="activity">'[1]Титульный'!$F$34</definedName>
    <definedName name="fil">'[1]Титульный'!$F$29</definedName>
    <definedName name="godEnd">'[1]Титульный'!$F$21</definedName>
    <definedName name="godStart">'[1]Титульный'!$F$20</definedName>
    <definedName name="org">'[1]Титульный'!$F$27</definedName>
  </definedNames>
  <calcPr fullCalcOnLoad="1"/>
</workbook>
</file>

<file path=xl/sharedStrings.xml><?xml version="1.0" encoding="utf-8"?>
<sst xmlns="http://schemas.openxmlformats.org/spreadsheetml/2006/main" count="452" uniqueCount="153">
  <si>
    <t>тыс.руб.</t>
  </si>
  <si>
    <t>Единица измерения</t>
  </si>
  <si>
    <t>6.1.3</t>
  </si>
  <si>
    <t>3.1</t>
  </si>
  <si>
    <t>ГУП "Белводоканал", 2012-2012 гг.</t>
  </si>
  <si>
    <t>1.1.4</t>
  </si>
  <si>
    <t>2.1.2</t>
  </si>
  <si>
    <t>2.1.3</t>
  </si>
  <si>
    <t>2.1.4</t>
  </si>
  <si>
    <t>Информация об объемах товаров и услуг, их стоимости и способах приобретения * г. Белгород</t>
  </si>
  <si>
    <t>1.1</t>
  </si>
  <si>
    <t>за счет ввода (вывода) из эксплуатации</t>
  </si>
  <si>
    <t>Справочно: расходы на капитальный ремонт основных производственных средств</t>
  </si>
  <si>
    <t>Справочно: стоимость введенных в эксплуатацию основных фондов</t>
  </si>
  <si>
    <t>Изменение стоимости основных фондов</t>
  </si>
  <si>
    <t>10</t>
  </si>
  <si>
    <t>11</t>
  </si>
  <si>
    <t>12</t>
  </si>
  <si>
    <t>13</t>
  </si>
  <si>
    <t>14</t>
  </si>
  <si>
    <t>км</t>
  </si>
  <si>
    <t>15</t>
  </si>
  <si>
    <t>ед.</t>
  </si>
  <si>
    <t>Расходы на оплату труда основного производственного персонала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</si>
  <si>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</si>
  <si>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</si>
  <si>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средневзвешенная стоимость 1 кВт*ч (с учетом мощности)</t>
  </si>
  <si>
    <t>3.2.2</t>
  </si>
  <si>
    <t>объем приобретенной электрической энергии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</si>
  <si>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</si>
  <si>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</si>
  <si>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</si>
  <si>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</si>
  <si>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</si>
  <si>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</si>
  <si>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</si>
  <si>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</si>
  <si>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</si>
  <si>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</si>
  <si>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</si>
  <si>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</si>
  <si>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</si>
  <si>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</si>
  <si>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</si>
  <si>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</si>
  <si>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</si>
  <si>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</si>
  <si>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3.8.1</t>
  </si>
  <si>
    <t>3.8.2</t>
  </si>
  <si>
    <t>3.9.1</t>
  </si>
  <si>
    <t>3.9.2</t>
  </si>
  <si>
    <t>Расходы на ремонт (капитальный и текущий) основных производственных средств, в том числе:</t>
  </si>
  <si>
    <t>Раскрывается не позднее 30 дней со дня сдачи годового бухгалтерского баланса в налоговые органы.</t>
  </si>
  <si>
    <t>1.1.2</t>
  </si>
  <si>
    <t>1.1.3</t>
  </si>
  <si>
    <t>Расходы на техническое обслуживание основных производственных средств, в том числе:</t>
  </si>
  <si>
    <t>заработная плата ремонтного персонала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</si>
  <si>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</si>
  <si>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</si>
  <si>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</si>
  <si>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3.11.4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</si>
  <si>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</si>
  <si>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 (водоотведение и (или) очистка сточных вод)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</si>
  <si>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</si>
  <si>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</si>
  <si>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</si>
  <si>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</si>
  <si>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</si>
  <si>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</si>
  <si>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</si>
  <si>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</si>
  <si>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</si>
  <si>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</si>
  <si>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чел</t>
  </si>
  <si>
    <t>3.2.1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</si>
  <si>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</si>
  <si>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руб.</t>
  </si>
  <si>
    <t>*</t>
  </si>
  <si>
    <t>5</t>
  </si>
  <si>
    <t>4</t>
  </si>
  <si>
    <t>8</t>
  </si>
  <si>
    <t>3.3.1</t>
  </si>
  <si>
    <t>Наименование показателя</t>
  </si>
  <si>
    <t>Значение</t>
  </si>
  <si>
    <t>6</t>
  </si>
  <si>
    <t>Добавить запись</t>
  </si>
  <si>
    <t>5.1</t>
  </si>
  <si>
    <t>1</t>
  </si>
  <si>
    <t>2</t>
  </si>
  <si>
    <t>3</t>
  </si>
  <si>
    <t>x</t>
  </si>
  <si>
    <t>№ п/п</t>
  </si>
  <si>
    <t>Справочно: стоимость выведенных из эксплуатацию основных фондов</t>
  </si>
  <si>
    <t>Справочно: стоимость основных фондов на начало отчетного периода</t>
  </si>
  <si>
    <t>Справочно: расходы на текущий ремонт основных производственных средств</t>
  </si>
  <si>
    <t>7</t>
  </si>
  <si>
    <t>6.1</t>
  </si>
  <si>
    <t>чел.</t>
  </si>
  <si>
    <t>Среднесписочная численность основного производственного персонала</t>
  </si>
  <si>
    <t>9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</si>
  <si>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</si>
  <si>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отчисления на социальные нужды</t>
  </si>
  <si>
    <t>расходы на оплату труда</t>
  </si>
  <si>
    <t>Общехозяйственные (управленческие) расходы</t>
  </si>
  <si>
    <t>Общепроизводственные (цеховые) расходы</t>
  </si>
  <si>
    <t>Расходы на аренду имущества, используемого в технологическом процессе</t>
  </si>
  <si>
    <t>Расходы на амортизацию основных производственных средств</t>
  </si>
  <si>
    <t>3.8</t>
  </si>
  <si>
    <t>Отчисления на социальные нужды основного производственного персонала</t>
  </si>
  <si>
    <t>3.7</t>
  </si>
  <si>
    <t>3.6</t>
  </si>
  <si>
    <t>3.5</t>
  </si>
  <si>
    <t>3.4</t>
  </si>
  <si>
    <t>3.3</t>
  </si>
  <si>
    <t>3.2</t>
  </si>
  <si>
    <t>Выручка от регулируемой деятельности</t>
  </si>
  <si>
    <t>Вид регулируемой деятельности</t>
  </si>
  <si>
    <t>Способ приобретения</t>
  </si>
  <si>
    <t>Наименование товара/услуги</t>
  </si>
  <si>
    <t>Комментарии</t>
  </si>
  <si>
    <t>6.1.1</t>
  </si>
  <si>
    <t>6.1.2</t>
  </si>
  <si>
    <t>2.1</t>
  </si>
  <si>
    <t>Добавить поставщика</t>
  </si>
  <si>
    <t>Добавить способ</t>
  </si>
  <si>
    <t>Итого по поставщику</t>
  </si>
  <si>
    <t>2.1.1</t>
  </si>
  <si>
    <t>Товары и услуги, приобретенные у организаций, сумма оплаты услуг которых превышает 20% суммы расходов по статье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</si>
  <si>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</si>
  <si>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1.1.1</t>
  </si>
  <si>
    <t>Доля расходов, % (от суммы расходов по указанной статье)</t>
  </si>
  <si>
    <t>Стоимость, тыс.руб.</t>
  </si>
  <si>
    <t>Единица измерения объема</t>
  </si>
  <si>
    <t>Объем приобретенных товаров, услуг</t>
  </si>
  <si>
    <t>Реквизиты договора</t>
  </si>
  <si>
    <t>Наименование поставщика</t>
  </si>
  <si>
    <t>Расходы на ремонт (текущий и капитальный) основных производственных средств итого. Из них:</t>
  </si>
  <si>
    <t>тыс. кВт*ч</t>
  </si>
  <si>
    <t>Расходы на химреагенты, используемые в технологическом процессе</t>
  </si>
  <si>
    <t>3.9</t>
  </si>
  <si>
    <t>3.10</t>
  </si>
  <si>
    <t>3.10.1</t>
  </si>
  <si>
    <t>3.10.2</t>
  </si>
  <si>
    <t>3.11</t>
  </si>
  <si>
    <t>3.11.1</t>
  </si>
  <si>
    <t>3.11.2</t>
  </si>
  <si>
    <t>3.12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</si>
  <si>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</si>
  <si>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3.13</t>
  </si>
  <si>
    <t>Непроизводственные расходы</t>
  </si>
  <si>
    <t>-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</si>
  <si>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 г. Белгород</t>
    </r>
  </si>
  <si>
    <t>Налоги и другие обязательные платежи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</si>
</sst>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#,##0.0000"/>
  </numFmts>
  <fonts count="18"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9"/>
      <color indexed="20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name val="Arial Cyr"/>
      <family val="0"/>
    </font>
    <font>
      <sz val="9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 style="thin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2" fillId="0" borderId="0" applyFont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0" fillId="0" borderId="0" applyBorder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10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49" fontId="10" fillId="0" borderId="0" applyBorder="0">
      <alignment vertical="top"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0" fillId="3" borderId="2" xfId="35" applyFont="1" applyFill="1" applyBorder="1" applyAlignment="1" applyProtection="1">
      <alignment horizontal="center" vertical="center" wrapText="1"/>
      <protection/>
    </xf>
    <xf numFmtId="0" fontId="10" fillId="4" borderId="3" xfId="38" applyFont="1" applyFill="1" applyBorder="1" applyAlignment="1" applyProtection="1">
      <alignment horizontal="left" vertical="center" wrapText="1" indent="2"/>
      <protection/>
    </xf>
    <xf numFmtId="49" fontId="10" fillId="4" borderId="3" xfId="38" applyNumberFormat="1" applyFont="1" applyFill="1" applyBorder="1" applyAlignment="1" applyProtection="1">
      <alignment horizontal="center" vertical="center"/>
      <protection/>
    </xf>
    <xf numFmtId="0" fontId="10" fillId="4" borderId="3" xfId="38" applyFont="1" applyFill="1" applyBorder="1" applyAlignment="1" applyProtection="1">
      <alignment horizontal="left" vertical="center" wrapText="1" indent="1"/>
      <protection/>
    </xf>
    <xf numFmtId="0" fontId="10" fillId="0" borderId="3" xfId="38" applyFont="1" applyFill="1" applyBorder="1" applyAlignment="1" applyProtection="1">
      <alignment horizontal="center" vertical="center" wrapText="1"/>
      <protection/>
    </xf>
    <xf numFmtId="0" fontId="10" fillId="4" borderId="3" xfId="38" applyFont="1" applyFill="1" applyBorder="1" applyAlignment="1" applyProtection="1">
      <alignment horizontal="center" vertical="center" wrapText="1"/>
      <protection/>
    </xf>
    <xf numFmtId="0" fontId="13" fillId="4" borderId="0" xfId="37" applyNumberFormat="1" applyFont="1" applyFill="1" applyBorder="1" applyAlignment="1" applyProtection="1">
      <alignment horizontal="center" wrapText="1"/>
      <protection/>
    </xf>
    <xf numFmtId="0" fontId="13" fillId="4" borderId="4" xfId="37" applyNumberFormat="1" applyFont="1" applyFill="1" applyBorder="1" applyAlignment="1" applyProtection="1">
      <alignment horizontal="center" wrapText="1"/>
      <protection/>
    </xf>
    <xf numFmtId="49" fontId="13" fillId="0" borderId="3" xfId="37" applyFont="1" applyBorder="1" applyAlignment="1" applyProtection="1">
      <alignment horizontal="center" vertical="center" wrapText="1"/>
      <protection/>
    </xf>
    <xf numFmtId="49" fontId="14" fillId="4" borderId="5" xfId="37" applyNumberFormat="1" applyFont="1" applyFill="1" applyBorder="1" applyAlignment="1" applyProtection="1">
      <alignment horizontal="center" vertical="center" wrapText="1"/>
      <protection/>
    </xf>
    <xf numFmtId="0" fontId="13" fillId="4" borderId="3" xfId="37" applyNumberFormat="1" applyFont="1" applyFill="1" applyBorder="1" applyAlignment="1" applyProtection="1">
      <alignment horizontal="center" vertical="center" wrapText="1"/>
      <protection/>
    </xf>
    <xf numFmtId="4" fontId="13" fillId="3" borderId="3" xfId="37" applyNumberFormat="1" applyFont="1" applyFill="1" applyBorder="1" applyAlignment="1" applyProtection="1">
      <alignment horizontal="center" vertical="center"/>
      <protection/>
    </xf>
    <xf numFmtId="9" fontId="13" fillId="4" borderId="3" xfId="37" applyNumberFormat="1" applyFont="1" applyFill="1" applyBorder="1" applyAlignment="1" applyProtection="1">
      <alignment horizontal="center" vertical="center" wrapText="1"/>
      <protection/>
    </xf>
    <xf numFmtId="49" fontId="10" fillId="4" borderId="3" xfId="37" applyNumberFormat="1" applyFont="1" applyFill="1" applyBorder="1" applyAlignment="1" applyProtection="1">
      <alignment horizontal="center" vertical="center" wrapText="1"/>
      <protection/>
    </xf>
    <xf numFmtId="4" fontId="10" fillId="4" borderId="6" xfId="37" applyNumberFormat="1" applyFont="1" applyFill="1" applyBorder="1" applyAlignment="1" applyProtection="1">
      <alignment vertical="center"/>
      <protection/>
    </xf>
    <xf numFmtId="4" fontId="10" fillId="4" borderId="7" xfId="37" applyNumberFormat="1" applyFont="1" applyFill="1" applyBorder="1" applyAlignment="1" applyProtection="1">
      <alignment vertical="center"/>
      <protection/>
    </xf>
    <xf numFmtId="0" fontId="13" fillId="4" borderId="8" xfId="37" applyNumberFormat="1" applyFont="1" applyFill="1" applyBorder="1" applyAlignment="1" applyProtection="1">
      <alignment horizontal="left" vertical="center" wrapText="1" indent="1"/>
      <protection/>
    </xf>
    <xf numFmtId="49" fontId="10" fillId="0" borderId="9" xfId="37" applyFont="1" applyBorder="1" applyProtection="1">
      <alignment vertical="top"/>
      <protection/>
    </xf>
    <xf numFmtId="0" fontId="13" fillId="4" borderId="9" xfId="37" applyNumberFormat="1" applyFont="1" applyFill="1" applyBorder="1" applyAlignment="1" applyProtection="1">
      <alignment horizontal="left" vertical="center" wrapText="1" indent="1"/>
      <protection/>
    </xf>
    <xf numFmtId="4" fontId="10" fillId="4" borderId="9" xfId="37" applyNumberFormat="1" applyFont="1" applyFill="1" applyBorder="1" applyAlignment="1" applyProtection="1">
      <alignment vertical="center"/>
      <protection/>
    </xf>
    <xf numFmtId="4" fontId="10" fillId="4" borderId="10" xfId="37" applyNumberFormat="1" applyFont="1" applyFill="1" applyBorder="1" applyAlignment="1" applyProtection="1">
      <alignment vertical="center"/>
      <protection/>
    </xf>
    <xf numFmtId="4" fontId="13" fillId="3" borderId="11" xfId="37" applyNumberFormat="1" applyFont="1" applyFill="1" applyBorder="1" applyAlignment="1" applyProtection="1">
      <alignment horizontal="center" vertical="center"/>
      <protection/>
    </xf>
    <xf numFmtId="4" fontId="13" fillId="3" borderId="12" xfId="37" applyNumberFormat="1" applyFont="1" applyFill="1" applyBorder="1" applyAlignment="1" applyProtection="1">
      <alignment horizontal="center" vertical="center"/>
      <protection/>
    </xf>
    <xf numFmtId="49" fontId="10" fillId="5" borderId="13" xfId="37" applyNumberFormat="1" applyFont="1" applyFill="1" applyBorder="1" applyAlignment="1" applyProtection="1">
      <alignment horizontal="left" vertical="center" wrapText="1" indent="1"/>
      <protection locked="0"/>
    </xf>
    <xf numFmtId="2" fontId="10" fillId="5" borderId="13" xfId="37" applyNumberFormat="1" applyFont="1" applyFill="1" applyBorder="1" applyAlignment="1" applyProtection="1">
      <alignment horizontal="center" vertical="center" wrapText="1"/>
      <protection locked="0"/>
    </xf>
    <xf numFmtId="49" fontId="10" fillId="5" borderId="13" xfId="37" applyNumberFormat="1" applyFont="1" applyFill="1" applyBorder="1" applyAlignment="1" applyProtection="1">
      <alignment horizontal="center" vertical="center" wrapText="1"/>
      <protection locked="0"/>
    </xf>
    <xf numFmtId="2" fontId="10" fillId="5" borderId="13" xfId="37" applyNumberFormat="1" applyFont="1" applyFill="1" applyBorder="1" applyAlignment="1" applyProtection="1">
      <alignment horizontal="center" vertical="center"/>
      <protection locked="0"/>
    </xf>
    <xf numFmtId="9" fontId="13" fillId="4" borderId="14" xfId="37" applyNumberFormat="1" applyFont="1" applyFill="1" applyBorder="1" applyAlignment="1" applyProtection="1">
      <alignment horizontal="center" vertical="center" wrapText="1"/>
      <protection/>
    </xf>
    <xf numFmtId="0" fontId="15" fillId="6" borderId="15" xfId="25" applyFont="1" applyFill="1" applyBorder="1" applyAlignment="1" applyProtection="1">
      <alignment vertical="center"/>
      <protection/>
    </xf>
    <xf numFmtId="0" fontId="17" fillId="6" borderId="16" xfId="36" applyFont="1" applyFill="1" applyBorder="1" applyProtection="1">
      <alignment/>
      <protection/>
    </xf>
    <xf numFmtId="0" fontId="17" fillId="6" borderId="16" xfId="36" applyFont="1" applyFill="1" applyBorder="1" applyAlignment="1" applyProtection="1">
      <alignment/>
      <protection/>
    </xf>
    <xf numFmtId="0" fontId="17" fillId="6" borderId="17" xfId="36" applyFont="1" applyFill="1" applyBorder="1" applyAlignment="1" applyProtection="1">
      <alignment/>
      <protection/>
    </xf>
    <xf numFmtId="0" fontId="15" fillId="6" borderId="18" xfId="25" applyFont="1" applyFill="1" applyBorder="1" applyAlignment="1" applyProtection="1">
      <alignment vertical="center"/>
      <protection/>
    </xf>
    <xf numFmtId="0" fontId="15" fillId="6" borderId="16" xfId="25" applyFont="1" applyFill="1" applyBorder="1" applyAlignment="1" applyProtection="1">
      <alignment vertical="center"/>
      <protection/>
    </xf>
    <xf numFmtId="0" fontId="17" fillId="6" borderId="0" xfId="36" applyFont="1" applyFill="1" applyBorder="1" applyProtection="1">
      <alignment/>
      <protection/>
    </xf>
    <xf numFmtId="0" fontId="17" fillId="6" borderId="19" xfId="36" applyFont="1" applyFill="1" applyBorder="1" applyProtection="1">
      <alignment/>
      <protection/>
    </xf>
    <xf numFmtId="49" fontId="10" fillId="6" borderId="20" xfId="37" applyNumberFormat="1" applyFont="1" applyFill="1" applyBorder="1" applyAlignment="1" applyProtection="1">
      <alignment horizontal="center" vertical="center"/>
      <protection/>
    </xf>
    <xf numFmtId="0" fontId="15" fillId="6" borderId="6" xfId="25" applyFont="1" applyFill="1" applyBorder="1" applyAlignment="1" applyProtection="1">
      <alignment vertical="center"/>
      <protection/>
    </xf>
    <xf numFmtId="0" fontId="15" fillId="6" borderId="4" xfId="25" applyFont="1" applyFill="1" applyBorder="1" applyAlignment="1" applyProtection="1">
      <alignment vertical="center"/>
      <protection/>
    </xf>
    <xf numFmtId="0" fontId="17" fillId="6" borderId="4" xfId="36" applyFont="1" applyFill="1" applyBorder="1" applyProtection="1">
      <alignment/>
      <protection/>
    </xf>
    <xf numFmtId="0" fontId="17" fillId="6" borderId="4" xfId="36" applyFont="1" applyFill="1" applyBorder="1" applyAlignment="1" applyProtection="1">
      <alignment horizontal="center"/>
      <protection/>
    </xf>
    <xf numFmtId="0" fontId="17" fillId="6" borderId="21" xfId="36" applyFont="1" applyFill="1" applyBorder="1" applyProtection="1">
      <alignment/>
      <protection/>
    </xf>
    <xf numFmtId="0" fontId="10" fillId="4" borderId="5" xfId="37" applyNumberFormat="1" applyFont="1" applyFill="1" applyBorder="1" applyAlignment="1" applyProtection="1">
      <alignment horizontal="right" vertical="center" wrapText="1"/>
      <protection/>
    </xf>
    <xf numFmtId="0" fontId="10" fillId="4" borderId="5" xfId="37" applyNumberFormat="1" applyFill="1" applyBorder="1" applyAlignment="1" applyProtection="1">
      <alignment vertical="center"/>
      <protection/>
    </xf>
    <xf numFmtId="0" fontId="13" fillId="4" borderId="5" xfId="37" applyNumberFormat="1" applyFont="1" applyFill="1" applyBorder="1" applyAlignment="1" applyProtection="1">
      <alignment vertical="center"/>
      <protection/>
    </xf>
    <xf numFmtId="0" fontId="10" fillId="4" borderId="20" xfId="37" applyNumberFormat="1" applyFont="1" applyFill="1" applyBorder="1" applyAlignment="1" applyProtection="1">
      <alignment horizontal="left" vertical="center" wrapText="1" indent="1"/>
      <protection/>
    </xf>
    <xf numFmtId="49" fontId="10" fillId="0" borderId="6" xfId="37" applyBorder="1">
      <alignment vertical="top"/>
      <protection/>
    </xf>
    <xf numFmtId="49" fontId="10" fillId="4" borderId="3" xfId="37" applyNumberFormat="1" applyFont="1" applyFill="1" applyBorder="1" applyAlignment="1" applyProtection="1">
      <alignment horizontal="center" vertical="center"/>
      <protection/>
    </xf>
    <xf numFmtId="49" fontId="10" fillId="5" borderId="8" xfId="37" applyNumberFormat="1" applyFont="1" applyFill="1" applyBorder="1" applyAlignment="1" applyProtection="1">
      <alignment horizontal="center" vertical="center" wrapText="1"/>
      <protection locked="0"/>
    </xf>
    <xf numFmtId="49" fontId="10" fillId="5" borderId="22" xfId="37" applyNumberFormat="1" applyFont="1" applyFill="1" applyBorder="1" applyAlignment="1" applyProtection="1">
      <alignment horizontal="center" vertical="center" wrapText="1"/>
      <protection locked="0"/>
    </xf>
    <xf numFmtId="49" fontId="10" fillId="5" borderId="23" xfId="37" applyNumberFormat="1" applyFont="1" applyFill="1" applyBorder="1" applyAlignment="1" applyProtection="1">
      <alignment horizontal="center" vertical="center" wrapText="1"/>
      <protection locked="0"/>
    </xf>
    <xf numFmtId="49" fontId="10" fillId="5" borderId="24" xfId="37" applyNumberFormat="1" applyFont="1" applyFill="1" applyBorder="1" applyAlignment="1" applyProtection="1">
      <alignment horizontal="center" vertical="center" wrapText="1"/>
      <protection locked="0"/>
    </xf>
    <xf numFmtId="49" fontId="10" fillId="5" borderId="13" xfId="37" applyNumberFormat="1" applyFill="1" applyBorder="1" applyAlignment="1" applyProtection="1">
      <alignment horizontal="center" vertical="center" wrapText="1"/>
      <protection locked="0"/>
    </xf>
    <xf numFmtId="0" fontId="13" fillId="4" borderId="3" xfId="37" applyNumberFormat="1" applyFont="1" applyFill="1" applyBorder="1" applyAlignment="1" applyProtection="1">
      <alignment horizontal="left" vertical="center" wrapText="1"/>
      <protection/>
    </xf>
    <xf numFmtId="0" fontId="13" fillId="0" borderId="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4" borderId="0" xfId="0" applyNumberFormat="1" applyFont="1" applyFill="1" applyBorder="1" applyAlignment="1" applyProtection="1">
      <alignment horizontal="center" wrapText="1"/>
      <protection/>
    </xf>
    <xf numFmtId="0" fontId="13" fillId="4" borderId="4" xfId="0" applyNumberFormat="1" applyFont="1" applyFill="1" applyBorder="1" applyAlignment="1" applyProtection="1">
      <alignment horizont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49" fontId="14" fillId="4" borderId="6" xfId="0" applyNumberFormat="1" applyFont="1" applyFill="1" applyBorder="1" applyAlignment="1" applyProtection="1">
      <alignment horizontal="center" vertical="center" wrapText="1"/>
      <protection/>
    </xf>
    <xf numFmtId="49" fontId="10" fillId="4" borderId="3" xfId="0" applyNumberFormat="1" applyFont="1" applyFill="1" applyBorder="1" applyAlignment="1" applyProtection="1">
      <alignment horizontal="center" vertical="center"/>
      <protection/>
    </xf>
    <xf numFmtId="0" fontId="10" fillId="4" borderId="3" xfId="0" applyFont="1" applyFill="1" applyBorder="1" applyAlignment="1" applyProtection="1">
      <alignment horizontal="left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0" fillId="4" borderId="3" xfId="0" applyNumberFormat="1" applyFont="1" applyFill="1" applyBorder="1" applyAlignment="1" applyProtection="1">
      <alignment horizontal="left" vertical="center" wrapText="1"/>
      <protection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4" fontId="10" fillId="7" borderId="25" xfId="0" applyNumberFormat="1" applyFont="1" applyFill="1" applyBorder="1" applyAlignment="1" applyProtection="1">
      <alignment horizontal="center" vertical="center"/>
      <protection locked="0"/>
    </xf>
    <xf numFmtId="4" fontId="10" fillId="3" borderId="25" xfId="0" applyNumberFormat="1" applyFont="1" applyFill="1" applyBorder="1" applyAlignment="1" applyProtection="1">
      <alignment horizontal="center" vertical="center"/>
      <protection/>
    </xf>
    <xf numFmtId="0" fontId="10" fillId="4" borderId="3" xfId="0" applyNumberFormat="1" applyFont="1" applyFill="1" applyBorder="1" applyAlignment="1" applyProtection="1">
      <alignment horizontal="left" vertical="center" wrapText="1" indent="1"/>
      <protection/>
    </xf>
    <xf numFmtId="0" fontId="10" fillId="4" borderId="3" xfId="0" applyNumberFormat="1" applyFont="1" applyFill="1" applyBorder="1" applyAlignment="1" applyProtection="1">
      <alignment horizontal="left" vertical="center" wrapText="1" indent="2"/>
      <protection/>
    </xf>
    <xf numFmtId="0" fontId="0" fillId="4" borderId="3" xfId="0" applyNumberFormat="1" applyFill="1" applyBorder="1" applyAlignment="1" applyProtection="1">
      <alignment horizontal="left" vertical="center" wrapText="1" indent="1"/>
      <protection/>
    </xf>
    <xf numFmtId="0" fontId="0" fillId="4" borderId="3" xfId="0" applyNumberFormat="1" applyFill="1" applyBorder="1" applyAlignment="1" applyProtection="1">
      <alignment horizontal="left" vertical="center" wrapText="1" indent="2"/>
      <protection/>
    </xf>
    <xf numFmtId="165" fontId="10" fillId="3" borderId="25" xfId="0" applyNumberFormat="1" applyFont="1" applyFill="1" applyBorder="1" applyAlignment="1" applyProtection="1">
      <alignment horizontal="center" vertical="center"/>
      <protection/>
    </xf>
    <xf numFmtId="0" fontId="10" fillId="4" borderId="3" xfId="0" applyNumberFormat="1" applyFont="1" applyFill="1" applyBorder="1" applyAlignment="1" applyProtection="1">
      <alignment horizontal="left" vertical="center" wrapText="1" indent="3"/>
      <protection/>
    </xf>
    <xf numFmtId="165" fontId="10" fillId="5" borderId="25" xfId="0" applyNumberFormat="1" applyFont="1" applyFill="1" applyBorder="1" applyAlignment="1" applyProtection="1">
      <alignment horizontal="center" vertical="center"/>
      <protection locked="0"/>
    </xf>
    <xf numFmtId="4" fontId="10" fillId="5" borderId="25" xfId="0" applyNumberFormat="1" applyFont="1" applyFill="1" applyBorder="1" applyAlignment="1" applyProtection="1">
      <alignment horizontal="center" vertical="center"/>
      <protection locked="0"/>
    </xf>
    <xf numFmtId="1" fontId="10" fillId="5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 wrapText="1"/>
      <protection/>
    </xf>
    <xf numFmtId="49" fontId="0" fillId="7" borderId="3" xfId="0" applyNumberFormat="1" applyFill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center" vertical="center" wrapText="1"/>
      <protection/>
    </xf>
    <xf numFmtId="4" fontId="10" fillId="7" borderId="26" xfId="0" applyNumberFormat="1" applyFont="1" applyFill="1" applyBorder="1" applyAlignment="1" applyProtection="1">
      <alignment horizontal="center" vertical="center"/>
      <protection locked="0"/>
    </xf>
    <xf numFmtId="49" fontId="0" fillId="4" borderId="3" xfId="0" applyNumberFormat="1" applyFill="1" applyBorder="1" applyAlignment="1" applyProtection="1">
      <alignment horizontal="center" vertical="center"/>
      <protection/>
    </xf>
    <xf numFmtId="0" fontId="0" fillId="4" borderId="3" xfId="0" applyFill="1" applyBorder="1" applyAlignment="1" applyProtection="1">
      <alignment horizontal="left" vertical="center" wrapText="1" indent="1"/>
      <protection/>
    </xf>
    <xf numFmtId="0" fontId="0" fillId="4" borderId="3" xfId="0" applyFill="1" applyBorder="1" applyAlignment="1" applyProtection="1">
      <alignment horizontal="left" vertical="center" wrapText="1" indent="2"/>
      <protection/>
    </xf>
    <xf numFmtId="165" fontId="10" fillId="7" borderId="25" xfId="0" applyNumberFormat="1" applyFont="1" applyFill="1" applyBorder="1" applyAlignment="1" applyProtection="1">
      <alignment horizontal="center" vertical="center"/>
      <protection locked="0"/>
    </xf>
    <xf numFmtId="3" fontId="10" fillId="7" borderId="25" xfId="0" applyNumberFormat="1" applyFont="1" applyFill="1" applyBorder="1" applyAlignment="1" applyProtection="1">
      <alignment horizontal="center" vertical="center"/>
      <protection locked="0"/>
    </xf>
    <xf numFmtId="0" fontId="10" fillId="4" borderId="3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5" xfId="0" applyNumberFormat="1" applyFont="1" applyFill="1" applyBorder="1" applyAlignment="1" applyProtection="1">
      <alignment horizontal="right" vertical="center" wrapText="1"/>
      <protection/>
    </xf>
    <xf numFmtId="0" fontId="0" fillId="4" borderId="5" xfId="0" applyNumberFormat="1" applyFill="1" applyBorder="1" applyAlignment="1" applyProtection="1">
      <alignment horizontal="left" vertical="center" wrapText="1"/>
      <protection/>
    </xf>
  </cellXfs>
  <cellStyles count="29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Currency" xfId="28"/>
    <cellStyle name="Currency [0]" xfId="29"/>
    <cellStyle name="Обычный 10" xfId="30"/>
    <cellStyle name="Обычный 12" xfId="31"/>
    <cellStyle name="Обычный 12 2" xfId="32"/>
    <cellStyle name="Обычный 14" xfId="33"/>
    <cellStyle name="Обычный 2_Новая инструкция1_фст" xfId="34"/>
    <cellStyle name="Обычный_ЖКУ_проект3" xfId="35"/>
    <cellStyle name="Обычный_Котёл Сбыты" xfId="36"/>
    <cellStyle name="Обычный_Лист2" xfId="37"/>
    <cellStyle name="Обычный_ХВС показатели" xfId="38"/>
    <cellStyle name="Followed Hyperlink" xfId="39"/>
    <cellStyle name="Percent" xfId="40"/>
    <cellStyle name="Comma" xfId="41"/>
    <cellStyle name="Comma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96;&#1072;&#1073;&#1083;&#1086;&#1085;%20&#1074;&#1086;&#1076;%20&#1073;&#1072;&#1083;&#1072;&#1085;\JKH.OPEN.INFO.BALANCE.VO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ВО характеристики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ГУП "Белводоканал"</v>
          </cell>
        </row>
        <row r="34">
          <cell r="F34" t="str">
            <v>Оказание услуг в сфере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0"/>
  <sheetViews>
    <sheetView tabSelected="1" workbookViewId="0" topLeftCell="A25">
      <selection activeCell="A43" sqref="A43:IV43"/>
    </sheetView>
  </sheetViews>
  <sheetFormatPr defaultColWidth="9.00390625" defaultRowHeight="12.75"/>
  <cols>
    <col min="2" max="4" width="38.25390625" style="0" customWidth="1"/>
  </cols>
  <sheetData>
    <row r="2" spans="1:4" ht="41.25" customHeight="1">
      <c r="A2" s="57" t="s">
        <v>151</v>
      </c>
      <c r="B2" s="57"/>
      <c r="C2" s="57"/>
      <c r="D2" s="57"/>
    </row>
    <row r="3" spans="1:4" ht="12.75" customHeight="1">
      <c r="A3" s="58" t="str">
        <f>IF(org="","",IF(fil="",org,org&amp;" ("&amp;fil&amp;")"))&amp;IF(OR(godStart="",godEnd=""),"",", "&amp;YEAR(godStart)&amp;"-"&amp;YEAR(godEnd)&amp;" гг.")</f>
        <v>ГУП "Белводоканал", 2012-2012 гг.</v>
      </c>
      <c r="B3" s="58"/>
      <c r="C3" s="58"/>
      <c r="D3" s="58"/>
    </row>
    <row r="4" spans="1:4" ht="12.75">
      <c r="A4" s="61" t="s">
        <v>91</v>
      </c>
      <c r="B4" s="61" t="s">
        <v>82</v>
      </c>
      <c r="C4" s="61" t="s">
        <v>1</v>
      </c>
      <c r="D4" s="61" t="s">
        <v>83</v>
      </c>
    </row>
    <row r="5" spans="1:4" ht="12.75">
      <c r="A5" s="62" t="s">
        <v>87</v>
      </c>
      <c r="B5" s="62" t="s">
        <v>88</v>
      </c>
      <c r="C5" s="62" t="s">
        <v>89</v>
      </c>
      <c r="D5" s="62" t="s">
        <v>79</v>
      </c>
    </row>
    <row r="6" spans="1:4" ht="22.5">
      <c r="A6" s="63" t="s">
        <v>87</v>
      </c>
      <c r="B6" s="64" t="s">
        <v>116</v>
      </c>
      <c r="C6" s="65" t="s">
        <v>90</v>
      </c>
      <c r="D6" s="1" t="str">
        <f>IF(activity="","",activity)</f>
        <v>Оказание услуг в сфере водоотведения и очистки сточных вод</v>
      </c>
    </row>
    <row r="7" spans="1:4" ht="12.75">
      <c r="A7" s="63" t="s">
        <v>88</v>
      </c>
      <c r="B7" s="66" t="s">
        <v>115</v>
      </c>
      <c r="C7" s="67" t="s">
        <v>0</v>
      </c>
      <c r="D7" s="68">
        <v>317127.8</v>
      </c>
    </row>
    <row r="8" spans="1:4" ht="45">
      <c r="A8" s="63" t="s">
        <v>89</v>
      </c>
      <c r="B8" s="66" t="s">
        <v>24</v>
      </c>
      <c r="C8" s="67" t="s">
        <v>0</v>
      </c>
      <c r="D8" s="69">
        <f>SUM(D9:D10,D13,D23:D27,D30,D33,D41:D42)</f>
        <v>296605.5</v>
      </c>
    </row>
    <row r="9" spans="1:4" ht="33.75">
      <c r="A9" s="63" t="s">
        <v>3</v>
      </c>
      <c r="B9" s="70" t="s">
        <v>25</v>
      </c>
      <c r="C9" s="67" t="s">
        <v>0</v>
      </c>
      <c r="D9" s="68">
        <v>1060</v>
      </c>
    </row>
    <row r="10" spans="1:4" ht="45">
      <c r="A10" s="63" t="s">
        <v>114</v>
      </c>
      <c r="B10" s="70" t="s">
        <v>75</v>
      </c>
      <c r="C10" s="67" t="s">
        <v>0</v>
      </c>
      <c r="D10" s="68">
        <v>110830.5</v>
      </c>
    </row>
    <row r="11" spans="1:4" ht="22.5">
      <c r="A11" s="63" t="s">
        <v>74</v>
      </c>
      <c r="B11" s="71" t="s">
        <v>26</v>
      </c>
      <c r="C11" s="67" t="s">
        <v>76</v>
      </c>
      <c r="D11" s="69" t="e">
        <f>nerr(D10/D12)</f>
        <v>#NAME?</v>
      </c>
    </row>
    <row r="12" spans="1:4" ht="22.5">
      <c r="A12" s="63" t="s">
        <v>27</v>
      </c>
      <c r="B12" s="71" t="s">
        <v>28</v>
      </c>
      <c r="C12" s="67" t="s">
        <v>137</v>
      </c>
      <c r="D12" s="68">
        <v>32427.3</v>
      </c>
    </row>
    <row r="13" spans="1:4" ht="38.25">
      <c r="A13" s="63" t="s">
        <v>113</v>
      </c>
      <c r="B13" s="72" t="s">
        <v>138</v>
      </c>
      <c r="C13" s="67" t="s">
        <v>0</v>
      </c>
      <c r="D13" s="68">
        <v>1624</v>
      </c>
    </row>
    <row r="14" spans="1:4" ht="38.25">
      <c r="A14" s="63" t="s">
        <v>81</v>
      </c>
      <c r="B14" s="73" t="s">
        <v>29</v>
      </c>
      <c r="C14" s="67" t="s">
        <v>30</v>
      </c>
      <c r="D14" s="74">
        <f>SUM(D15:D22)</f>
        <v>42.730000000000004</v>
      </c>
    </row>
    <row r="15" spans="1:4" ht="12.75">
      <c r="A15" s="63" t="s">
        <v>31</v>
      </c>
      <c r="B15" s="75" t="s">
        <v>32</v>
      </c>
      <c r="C15" s="67" t="s">
        <v>30</v>
      </c>
      <c r="D15" s="76">
        <v>42.31</v>
      </c>
    </row>
    <row r="16" spans="1:4" ht="12.75">
      <c r="A16" s="63" t="s">
        <v>33</v>
      </c>
      <c r="B16" s="75" t="s">
        <v>34</v>
      </c>
      <c r="C16" s="67" t="s">
        <v>30</v>
      </c>
      <c r="D16" s="76">
        <v>0</v>
      </c>
    </row>
    <row r="17" spans="1:4" ht="12.75">
      <c r="A17" s="63" t="s">
        <v>35</v>
      </c>
      <c r="B17" s="75" t="s">
        <v>36</v>
      </c>
      <c r="C17" s="67" t="s">
        <v>30</v>
      </c>
      <c r="D17" s="76">
        <v>0</v>
      </c>
    </row>
    <row r="18" spans="1:4" ht="12.75">
      <c r="A18" s="63" t="s">
        <v>37</v>
      </c>
      <c r="B18" s="75" t="s">
        <v>38</v>
      </c>
      <c r="C18" s="67" t="s">
        <v>30</v>
      </c>
      <c r="D18" s="76">
        <v>0</v>
      </c>
    </row>
    <row r="19" spans="1:4" ht="12.75">
      <c r="A19" s="63" t="s">
        <v>39</v>
      </c>
      <c r="B19" s="75" t="s">
        <v>40</v>
      </c>
      <c r="C19" s="67" t="s">
        <v>30</v>
      </c>
      <c r="D19" s="76">
        <v>0</v>
      </c>
    </row>
    <row r="20" spans="1:4" ht="12.75">
      <c r="A20" s="63" t="s">
        <v>41</v>
      </c>
      <c r="B20" s="75" t="s">
        <v>42</v>
      </c>
      <c r="C20" s="67" t="s">
        <v>30</v>
      </c>
      <c r="D20" s="76">
        <v>0</v>
      </c>
    </row>
    <row r="21" spans="1:4" ht="12.75">
      <c r="A21" s="63" t="s">
        <v>43</v>
      </c>
      <c r="B21" s="75" t="s">
        <v>44</v>
      </c>
      <c r="C21" s="67" t="s">
        <v>30</v>
      </c>
      <c r="D21" s="76">
        <v>0</v>
      </c>
    </row>
    <row r="22" spans="1:4" ht="12.75">
      <c r="A22" s="63" t="s">
        <v>45</v>
      </c>
      <c r="B22" s="75" t="s">
        <v>46</v>
      </c>
      <c r="C22" s="67" t="s">
        <v>30</v>
      </c>
      <c r="D22" s="76">
        <v>0.42</v>
      </c>
    </row>
    <row r="23" spans="1:4" ht="22.5">
      <c r="A23" s="63" t="s">
        <v>112</v>
      </c>
      <c r="B23" s="70" t="s">
        <v>23</v>
      </c>
      <c r="C23" s="67" t="s">
        <v>0</v>
      </c>
      <c r="D23" s="68">
        <v>48385.2</v>
      </c>
    </row>
    <row r="24" spans="1:4" ht="22.5">
      <c r="A24" s="63" t="s">
        <v>111</v>
      </c>
      <c r="B24" s="70" t="s">
        <v>108</v>
      </c>
      <c r="C24" s="67" t="s">
        <v>0</v>
      </c>
      <c r="D24" s="68">
        <v>14651</v>
      </c>
    </row>
    <row r="25" spans="1:4" ht="22.5">
      <c r="A25" s="63" t="s">
        <v>110</v>
      </c>
      <c r="B25" s="70" t="s">
        <v>106</v>
      </c>
      <c r="C25" s="67" t="s">
        <v>0</v>
      </c>
      <c r="D25" s="68">
        <v>1309.1</v>
      </c>
    </row>
    <row r="26" spans="1:4" ht="33.75">
      <c r="A26" s="63" t="s">
        <v>109</v>
      </c>
      <c r="B26" s="70" t="s">
        <v>105</v>
      </c>
      <c r="C26" s="67" t="s">
        <v>0</v>
      </c>
      <c r="D26" s="68">
        <v>0</v>
      </c>
    </row>
    <row r="27" spans="1:4" ht="22.5">
      <c r="A27" s="63" t="s">
        <v>107</v>
      </c>
      <c r="B27" s="70" t="s">
        <v>104</v>
      </c>
      <c r="C27" s="67" t="s">
        <v>0</v>
      </c>
      <c r="D27" s="68">
        <v>50737.3</v>
      </c>
    </row>
    <row r="28" spans="1:4" ht="12.75">
      <c r="A28" s="63" t="s">
        <v>47</v>
      </c>
      <c r="B28" s="71" t="s">
        <v>102</v>
      </c>
      <c r="C28" s="67" t="s">
        <v>0</v>
      </c>
      <c r="D28" s="68">
        <v>27731</v>
      </c>
    </row>
    <row r="29" spans="1:4" ht="12.75">
      <c r="A29" s="63" t="s">
        <v>48</v>
      </c>
      <c r="B29" s="71" t="s">
        <v>101</v>
      </c>
      <c r="C29" s="67" t="s">
        <v>0</v>
      </c>
      <c r="D29" s="68">
        <v>8397</v>
      </c>
    </row>
    <row r="30" spans="1:4" ht="22.5">
      <c r="A30" s="63" t="s">
        <v>139</v>
      </c>
      <c r="B30" s="70" t="s">
        <v>103</v>
      </c>
      <c r="C30" s="67" t="s">
        <v>0</v>
      </c>
      <c r="D30" s="68">
        <v>39897.8</v>
      </c>
    </row>
    <row r="31" spans="1:4" ht="12.75">
      <c r="A31" s="63" t="s">
        <v>49</v>
      </c>
      <c r="B31" s="71" t="s">
        <v>102</v>
      </c>
      <c r="C31" s="67" t="s">
        <v>0</v>
      </c>
      <c r="D31" s="68">
        <v>16535.5</v>
      </c>
    </row>
    <row r="32" spans="1:4" ht="12.75">
      <c r="A32" s="63" t="s">
        <v>50</v>
      </c>
      <c r="B32" s="71" t="s">
        <v>101</v>
      </c>
      <c r="C32" s="67" t="s">
        <v>0</v>
      </c>
      <c r="D32" s="68">
        <v>5007</v>
      </c>
    </row>
    <row r="33" spans="1:4" ht="38.25">
      <c r="A33" s="63" t="s">
        <v>140</v>
      </c>
      <c r="B33" s="72" t="s">
        <v>51</v>
      </c>
      <c r="C33" s="67" t="s">
        <v>0</v>
      </c>
      <c r="D33" s="68">
        <v>25013.6</v>
      </c>
    </row>
    <row r="34" spans="1:4" ht="33.75">
      <c r="A34" s="63" t="s">
        <v>141</v>
      </c>
      <c r="B34" s="2" t="s">
        <v>12</v>
      </c>
      <c r="C34" s="67" t="s">
        <v>0</v>
      </c>
      <c r="D34" s="77">
        <v>10997.4</v>
      </c>
    </row>
    <row r="35" spans="1:4" ht="22.5">
      <c r="A35" s="63" t="s">
        <v>142</v>
      </c>
      <c r="B35" s="2" t="s">
        <v>94</v>
      </c>
      <c r="C35" s="67" t="s">
        <v>0</v>
      </c>
      <c r="D35" s="77">
        <v>14016.2</v>
      </c>
    </row>
    <row r="36" spans="1:4" ht="33.75">
      <c r="A36" s="3" t="s">
        <v>143</v>
      </c>
      <c r="B36" s="4" t="s">
        <v>55</v>
      </c>
      <c r="C36" s="5" t="s">
        <v>0</v>
      </c>
      <c r="D36" s="77">
        <v>0</v>
      </c>
    </row>
    <row r="37" spans="1:4" ht="12.75">
      <c r="A37" s="3" t="s">
        <v>144</v>
      </c>
      <c r="B37" s="2" t="s">
        <v>56</v>
      </c>
      <c r="C37" s="5" t="s">
        <v>0</v>
      </c>
      <c r="D37" s="77">
        <v>0</v>
      </c>
    </row>
    <row r="38" spans="1:4" ht="45">
      <c r="A38" s="3" t="s">
        <v>145</v>
      </c>
      <c r="B38" s="2" t="s">
        <v>57</v>
      </c>
      <c r="C38" s="5" t="s">
        <v>0</v>
      </c>
      <c r="D38" s="77">
        <v>0</v>
      </c>
    </row>
    <row r="39" spans="1:4" ht="22.5">
      <c r="A39" s="3" t="s">
        <v>58</v>
      </c>
      <c r="B39" s="2" t="s">
        <v>59</v>
      </c>
      <c r="C39" s="6" t="s">
        <v>97</v>
      </c>
      <c r="D39" s="78">
        <v>0</v>
      </c>
    </row>
    <row r="40" spans="1:4" ht="33.75">
      <c r="A40" s="3" t="s">
        <v>60</v>
      </c>
      <c r="B40" s="2" t="s">
        <v>61</v>
      </c>
      <c r="C40" s="5" t="s">
        <v>0</v>
      </c>
      <c r="D40" s="77">
        <v>0</v>
      </c>
    </row>
    <row r="41" spans="1:4" ht="56.25">
      <c r="A41" s="3" t="s">
        <v>146</v>
      </c>
      <c r="B41" s="4" t="s">
        <v>100</v>
      </c>
      <c r="C41" s="5" t="s">
        <v>0</v>
      </c>
      <c r="D41" s="68">
        <v>0</v>
      </c>
    </row>
    <row r="42" spans="1:4" ht="12.75">
      <c r="A42" s="79" t="s">
        <v>148</v>
      </c>
      <c r="B42" s="80" t="s">
        <v>149</v>
      </c>
      <c r="C42" s="81" t="s">
        <v>0</v>
      </c>
      <c r="D42" s="82">
        <v>3097</v>
      </c>
    </row>
    <row r="43" spans="1:4" ht="45">
      <c r="A43" s="63" t="s">
        <v>79</v>
      </c>
      <c r="B43" s="66" t="s">
        <v>62</v>
      </c>
      <c r="C43" s="67" t="s">
        <v>0</v>
      </c>
      <c r="D43" s="68">
        <f>D7-D8</f>
        <v>20522.29999999999</v>
      </c>
    </row>
    <row r="44" spans="1:4" ht="22.5">
      <c r="A44" s="63" t="s">
        <v>78</v>
      </c>
      <c r="B44" s="66" t="s">
        <v>63</v>
      </c>
      <c r="C44" s="67" t="s">
        <v>0</v>
      </c>
      <c r="D44" s="68">
        <f>D43*0.8</f>
        <v>16417.839999999993</v>
      </c>
    </row>
    <row r="45" spans="1:4" ht="67.5">
      <c r="A45" s="63" t="s">
        <v>86</v>
      </c>
      <c r="B45" s="70" t="s">
        <v>64</v>
      </c>
      <c r="C45" s="67" t="s">
        <v>0</v>
      </c>
      <c r="D45" s="68">
        <v>0</v>
      </c>
    </row>
    <row r="46" spans="1:4" ht="12.75">
      <c r="A46" s="63" t="s">
        <v>84</v>
      </c>
      <c r="B46" s="66" t="s">
        <v>14</v>
      </c>
      <c r="C46" s="67" t="s">
        <v>0</v>
      </c>
      <c r="D46" s="68">
        <v>23113</v>
      </c>
    </row>
    <row r="47" spans="1:4" ht="12.75">
      <c r="A47" s="83" t="s">
        <v>96</v>
      </c>
      <c r="B47" s="84" t="s">
        <v>11</v>
      </c>
      <c r="C47" s="65" t="s">
        <v>0</v>
      </c>
      <c r="D47" s="68">
        <v>23113</v>
      </c>
    </row>
    <row r="48" spans="1:4" ht="25.5">
      <c r="A48" s="3" t="s">
        <v>120</v>
      </c>
      <c r="B48" s="85" t="s">
        <v>13</v>
      </c>
      <c r="C48" s="6" t="s">
        <v>0</v>
      </c>
      <c r="D48" s="77">
        <v>0</v>
      </c>
    </row>
    <row r="49" spans="1:4" ht="25.5">
      <c r="A49" s="3" t="s">
        <v>121</v>
      </c>
      <c r="B49" s="85" t="s">
        <v>92</v>
      </c>
      <c r="C49" s="6" t="s">
        <v>0</v>
      </c>
      <c r="D49" s="77">
        <v>0</v>
      </c>
    </row>
    <row r="50" spans="1:4" ht="25.5">
      <c r="A50" s="83" t="s">
        <v>2</v>
      </c>
      <c r="B50" s="85" t="s">
        <v>93</v>
      </c>
      <c r="C50" s="65" t="s">
        <v>0</v>
      </c>
      <c r="D50" s="77">
        <v>29915</v>
      </c>
    </row>
    <row r="51" spans="1:4" ht="22.5">
      <c r="A51" s="63" t="s">
        <v>95</v>
      </c>
      <c r="B51" s="66" t="s">
        <v>65</v>
      </c>
      <c r="C51" s="67" t="s">
        <v>66</v>
      </c>
      <c r="D51" s="86">
        <v>35574.608</v>
      </c>
    </row>
    <row r="52" spans="1:4" ht="45">
      <c r="A52" s="63" t="s">
        <v>80</v>
      </c>
      <c r="B52" s="66" t="s">
        <v>67</v>
      </c>
      <c r="C52" s="67" t="s">
        <v>66</v>
      </c>
      <c r="D52" s="86">
        <v>2270</v>
      </c>
    </row>
    <row r="53" spans="1:4" ht="22.5">
      <c r="A53" s="63" t="s">
        <v>99</v>
      </c>
      <c r="B53" s="66" t="s">
        <v>68</v>
      </c>
      <c r="C53" s="67" t="s">
        <v>66</v>
      </c>
      <c r="D53" s="86">
        <v>35574.608</v>
      </c>
    </row>
    <row r="54" spans="1:4" ht="33.75">
      <c r="A54" s="63" t="s">
        <v>15</v>
      </c>
      <c r="B54" s="66" t="s">
        <v>69</v>
      </c>
      <c r="C54" s="67" t="s">
        <v>20</v>
      </c>
      <c r="D54" s="68">
        <v>527.9</v>
      </c>
    </row>
    <row r="55" spans="1:4" ht="22.5">
      <c r="A55" s="63" t="s">
        <v>16</v>
      </c>
      <c r="B55" s="66" t="s">
        <v>70</v>
      </c>
      <c r="C55" s="67" t="s">
        <v>20</v>
      </c>
      <c r="D55" s="68">
        <v>177.8</v>
      </c>
    </row>
    <row r="56" spans="1:4" ht="12.75">
      <c r="A56" s="63" t="s">
        <v>17</v>
      </c>
      <c r="B56" s="66" t="s">
        <v>71</v>
      </c>
      <c r="C56" s="67" t="s">
        <v>22</v>
      </c>
      <c r="D56" s="87">
        <v>63</v>
      </c>
    </row>
    <row r="57" spans="1:4" ht="12.75">
      <c r="A57" s="63" t="s">
        <v>18</v>
      </c>
      <c r="B57" s="66" t="s">
        <v>72</v>
      </c>
      <c r="C57" s="67" t="s">
        <v>22</v>
      </c>
      <c r="D57" s="87">
        <v>1</v>
      </c>
    </row>
    <row r="58" spans="1:4" ht="22.5">
      <c r="A58" s="63" t="s">
        <v>19</v>
      </c>
      <c r="B58" s="66" t="s">
        <v>98</v>
      </c>
      <c r="C58" s="67" t="s">
        <v>73</v>
      </c>
      <c r="D58" s="87">
        <v>407</v>
      </c>
    </row>
    <row r="59" spans="1:4" ht="12.75" customHeight="1">
      <c r="A59" s="83" t="s">
        <v>21</v>
      </c>
      <c r="B59" s="88" t="s">
        <v>119</v>
      </c>
      <c r="C59" s="89"/>
      <c r="D59" s="90" t="s">
        <v>150</v>
      </c>
    </row>
    <row r="60" spans="1:4" ht="12.75">
      <c r="A60" s="91" t="s">
        <v>77</v>
      </c>
      <c r="B60" s="92" t="s">
        <v>52</v>
      </c>
      <c r="C60" s="92"/>
      <c r="D60" s="92"/>
    </row>
  </sheetData>
  <sheetProtection formatColumns="0" formatRows="0"/>
  <mergeCells count="3">
    <mergeCell ref="A2:D2"/>
    <mergeCell ref="A3:D3"/>
    <mergeCell ref="B60:D60"/>
  </mergeCells>
  <dataValidations count="5">
    <dataValidation type="decimal" allowBlank="1" showInputMessage="1" showErrorMessage="1" error="Значение должно быть действительным числом" sqref="D19:D58 D9:D10 D7 D15:D17 D12:D13">
      <formula1>-999999999</formula1>
      <formula2>999999999999</formula2>
    </dataValidation>
    <dataValidation type="textLength" operator="lessThanOrEqual" allowBlank="1" showInputMessage="1" showErrorMessage="1" sqref="D59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B42">
      <formula1>900</formula1>
    </dataValidation>
    <dataValidation type="decimal" allowBlank="1" showInputMessage="1" showErrorMessage="1" error="Значение должно быть действительным числом" sqref="D18">
      <formula1>-99999999999</formula1>
      <formula2>999999999999</formula2>
    </dataValidation>
    <dataValidation type="decimal" allowBlank="1" showInputMessage="1" showErrorMessage="1" sqref="D14 D8 D11">
      <formula1>-999999999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2"/>
  <sheetViews>
    <sheetView workbookViewId="0" topLeftCell="A1">
      <selection activeCell="A45" sqref="A45:IV45"/>
    </sheetView>
  </sheetViews>
  <sheetFormatPr defaultColWidth="9.00390625" defaultRowHeight="12.75"/>
  <cols>
    <col min="2" max="4" width="38.25390625" style="0" customWidth="1"/>
  </cols>
  <sheetData>
    <row r="2" spans="1:4" ht="41.25" customHeight="1">
      <c r="A2" s="57" t="s">
        <v>147</v>
      </c>
      <c r="B2" s="57"/>
      <c r="C2" s="57"/>
      <c r="D2" s="57"/>
    </row>
    <row r="3" spans="1:4" ht="12.75" customHeight="1">
      <c r="A3" s="58" t="str">
        <f>IF(org="","",IF(fil="",org,org&amp;" ("&amp;fil&amp;")"))&amp;IF(OR(godStart="",godEnd=""),"",", "&amp;YEAR(godStart)&amp;"-"&amp;YEAR(godEnd)&amp;" гг.")</f>
        <v>ГУП "Белводоканал", 2012-2012 гг.</v>
      </c>
      <c r="B3" s="58"/>
      <c r="C3" s="58"/>
      <c r="D3" s="58"/>
    </row>
    <row r="4" spans="1:4" ht="12.75">
      <c r="A4" s="59"/>
      <c r="B4" s="59"/>
      <c r="C4" s="59"/>
      <c r="D4" s="59"/>
    </row>
    <row r="5" spans="1:4" ht="12.75">
      <c r="A5" s="60"/>
      <c r="B5" s="60"/>
      <c r="C5" s="60"/>
      <c r="D5" s="60"/>
    </row>
    <row r="6" spans="1:4" ht="12.75">
      <c r="A6" s="61" t="s">
        <v>91</v>
      </c>
      <c r="B6" s="61" t="s">
        <v>82</v>
      </c>
      <c r="C6" s="61" t="s">
        <v>1</v>
      </c>
      <c r="D6" s="61" t="s">
        <v>83</v>
      </c>
    </row>
    <row r="7" spans="1:4" ht="12.75">
      <c r="A7" s="62" t="s">
        <v>87</v>
      </c>
      <c r="B7" s="62" t="s">
        <v>88</v>
      </c>
      <c r="C7" s="62" t="s">
        <v>89</v>
      </c>
      <c r="D7" s="62" t="s">
        <v>79</v>
      </c>
    </row>
    <row r="8" spans="1:4" ht="22.5">
      <c r="A8" s="63" t="s">
        <v>87</v>
      </c>
      <c r="B8" s="64" t="s">
        <v>116</v>
      </c>
      <c r="C8" s="65" t="s">
        <v>90</v>
      </c>
      <c r="D8" s="1" t="str">
        <f>IF(activity="","",activity)</f>
        <v>Оказание услуг в сфере водоотведения и очистки сточных вод</v>
      </c>
    </row>
    <row r="9" spans="1:4" ht="12.75">
      <c r="A9" s="63" t="s">
        <v>88</v>
      </c>
      <c r="B9" s="66" t="s">
        <v>115</v>
      </c>
      <c r="C9" s="67" t="s">
        <v>0</v>
      </c>
      <c r="D9" s="68">
        <v>55414.9</v>
      </c>
    </row>
    <row r="10" spans="1:4" ht="45">
      <c r="A10" s="63" t="s">
        <v>89</v>
      </c>
      <c r="B10" s="66" t="s">
        <v>24</v>
      </c>
      <c r="C10" s="67" t="s">
        <v>0</v>
      </c>
      <c r="D10" s="69">
        <f>SUM(D11:D12,D15,D25:D29,D32,D35,D43:D44)</f>
        <v>51803.899999999994</v>
      </c>
    </row>
    <row r="11" spans="1:4" ht="33.75">
      <c r="A11" s="63" t="s">
        <v>3</v>
      </c>
      <c r="B11" s="70" t="s">
        <v>25</v>
      </c>
      <c r="C11" s="67" t="s">
        <v>0</v>
      </c>
      <c r="D11" s="68">
        <v>0</v>
      </c>
    </row>
    <row r="12" spans="1:4" ht="45">
      <c r="A12" s="63" t="s">
        <v>114</v>
      </c>
      <c r="B12" s="70" t="s">
        <v>75</v>
      </c>
      <c r="C12" s="67" t="s">
        <v>0</v>
      </c>
      <c r="D12" s="68">
        <v>6964.3</v>
      </c>
    </row>
    <row r="13" spans="1:4" ht="22.5">
      <c r="A13" s="63" t="s">
        <v>74</v>
      </c>
      <c r="B13" s="71" t="s">
        <v>26</v>
      </c>
      <c r="C13" s="67" t="s">
        <v>76</v>
      </c>
      <c r="D13" s="69">
        <f>D12/D14</f>
        <v>3.696157520433075</v>
      </c>
    </row>
    <row r="14" spans="1:4" ht="22.5">
      <c r="A14" s="63" t="s">
        <v>27</v>
      </c>
      <c r="B14" s="71" t="s">
        <v>28</v>
      </c>
      <c r="C14" s="67" t="s">
        <v>137</v>
      </c>
      <c r="D14" s="68">
        <v>1884.2</v>
      </c>
    </row>
    <row r="15" spans="1:4" ht="38.25">
      <c r="A15" s="63" t="s">
        <v>113</v>
      </c>
      <c r="B15" s="72" t="s">
        <v>138</v>
      </c>
      <c r="C15" s="67" t="s">
        <v>0</v>
      </c>
      <c r="D15" s="68">
        <v>0</v>
      </c>
    </row>
    <row r="16" spans="1:4" ht="38.25">
      <c r="A16" s="63" t="s">
        <v>81</v>
      </c>
      <c r="B16" s="73" t="s">
        <v>29</v>
      </c>
      <c r="C16" s="67" t="s">
        <v>30</v>
      </c>
      <c r="D16" s="74">
        <f>SUM(D17:D24)</f>
        <v>0</v>
      </c>
    </row>
    <row r="17" spans="1:4" ht="12.75">
      <c r="A17" s="63" t="s">
        <v>31</v>
      </c>
      <c r="B17" s="75" t="s">
        <v>32</v>
      </c>
      <c r="C17" s="67" t="s">
        <v>30</v>
      </c>
      <c r="D17" s="76">
        <v>0</v>
      </c>
    </row>
    <row r="18" spans="1:4" ht="12.75">
      <c r="A18" s="63" t="s">
        <v>33</v>
      </c>
      <c r="B18" s="75" t="s">
        <v>34</v>
      </c>
      <c r="C18" s="67" t="s">
        <v>30</v>
      </c>
      <c r="D18" s="76">
        <v>0</v>
      </c>
    </row>
    <row r="19" spans="1:4" ht="12.75">
      <c r="A19" s="63" t="s">
        <v>35</v>
      </c>
      <c r="B19" s="75" t="s">
        <v>36</v>
      </c>
      <c r="C19" s="67" t="s">
        <v>30</v>
      </c>
      <c r="D19" s="76">
        <v>0</v>
      </c>
    </row>
    <row r="20" spans="1:4" ht="12.75">
      <c r="A20" s="63" t="s">
        <v>37</v>
      </c>
      <c r="B20" s="75" t="s">
        <v>38</v>
      </c>
      <c r="C20" s="67" t="s">
        <v>30</v>
      </c>
      <c r="D20" s="76">
        <v>0</v>
      </c>
    </row>
    <row r="21" spans="1:4" ht="12.75">
      <c r="A21" s="63" t="s">
        <v>39</v>
      </c>
      <c r="B21" s="75" t="s">
        <v>40</v>
      </c>
      <c r="C21" s="67" t="s">
        <v>30</v>
      </c>
      <c r="D21" s="76">
        <v>0</v>
      </c>
    </row>
    <row r="22" spans="1:4" ht="12.75">
      <c r="A22" s="63" t="s">
        <v>41</v>
      </c>
      <c r="B22" s="75" t="s">
        <v>42</v>
      </c>
      <c r="C22" s="67" t="s">
        <v>30</v>
      </c>
      <c r="D22" s="76">
        <v>0</v>
      </c>
    </row>
    <row r="23" spans="1:4" ht="12.75">
      <c r="A23" s="63" t="s">
        <v>43</v>
      </c>
      <c r="B23" s="75" t="s">
        <v>44</v>
      </c>
      <c r="C23" s="67" t="s">
        <v>30</v>
      </c>
      <c r="D23" s="76">
        <v>0</v>
      </c>
    </row>
    <row r="24" spans="1:4" ht="12.75">
      <c r="A24" s="63" t="s">
        <v>45</v>
      </c>
      <c r="B24" s="75" t="s">
        <v>46</v>
      </c>
      <c r="C24" s="67" t="s">
        <v>30</v>
      </c>
      <c r="D24" s="76">
        <v>0</v>
      </c>
    </row>
    <row r="25" spans="1:4" ht="22.5">
      <c r="A25" s="63" t="s">
        <v>112</v>
      </c>
      <c r="B25" s="70" t="s">
        <v>23</v>
      </c>
      <c r="C25" s="67" t="s">
        <v>0</v>
      </c>
      <c r="D25" s="68">
        <v>17450.6</v>
      </c>
    </row>
    <row r="26" spans="1:4" ht="22.5">
      <c r="A26" s="63" t="s">
        <v>111</v>
      </c>
      <c r="B26" s="70" t="s">
        <v>108</v>
      </c>
      <c r="C26" s="67" t="s">
        <v>0</v>
      </c>
      <c r="D26" s="68">
        <v>5199.2</v>
      </c>
    </row>
    <row r="27" spans="1:4" ht="22.5">
      <c r="A27" s="63" t="s">
        <v>110</v>
      </c>
      <c r="B27" s="70" t="s">
        <v>106</v>
      </c>
      <c r="C27" s="67" t="s">
        <v>0</v>
      </c>
      <c r="D27" s="68">
        <v>79.6</v>
      </c>
    </row>
    <row r="28" spans="1:4" ht="33.75">
      <c r="A28" s="63" t="s">
        <v>109</v>
      </c>
      <c r="B28" s="70" t="s">
        <v>105</v>
      </c>
      <c r="C28" s="67" t="s">
        <v>0</v>
      </c>
      <c r="D28" s="68">
        <v>0</v>
      </c>
    </row>
    <row r="29" spans="1:4" ht="22.5">
      <c r="A29" s="63" t="s">
        <v>107</v>
      </c>
      <c r="B29" s="70" t="s">
        <v>104</v>
      </c>
      <c r="C29" s="67" t="s">
        <v>0</v>
      </c>
      <c r="D29" s="68">
        <v>5781.6</v>
      </c>
    </row>
    <row r="30" spans="1:4" ht="12.75">
      <c r="A30" s="63" t="s">
        <v>47</v>
      </c>
      <c r="B30" s="71" t="s">
        <v>102</v>
      </c>
      <c r="C30" s="67" t="s">
        <v>0</v>
      </c>
      <c r="D30" s="68">
        <v>3734.2</v>
      </c>
    </row>
    <row r="31" spans="1:4" ht="12.75">
      <c r="A31" s="63" t="s">
        <v>48</v>
      </c>
      <c r="B31" s="71" t="s">
        <v>101</v>
      </c>
      <c r="C31" s="67" t="s">
        <v>0</v>
      </c>
      <c r="D31" s="68">
        <v>1120.3</v>
      </c>
    </row>
    <row r="32" spans="1:4" ht="22.5">
      <c r="A32" s="63" t="s">
        <v>139</v>
      </c>
      <c r="B32" s="70" t="s">
        <v>103</v>
      </c>
      <c r="C32" s="67" t="s">
        <v>0</v>
      </c>
      <c r="D32" s="68">
        <v>6440</v>
      </c>
    </row>
    <row r="33" spans="1:4" ht="12.75">
      <c r="A33" s="63" t="s">
        <v>49</v>
      </c>
      <c r="B33" s="71" t="s">
        <v>102</v>
      </c>
      <c r="C33" s="67" t="s">
        <v>0</v>
      </c>
      <c r="D33" s="68">
        <v>2964.2</v>
      </c>
    </row>
    <row r="34" spans="1:4" ht="12.75">
      <c r="A34" s="63" t="s">
        <v>50</v>
      </c>
      <c r="B34" s="71" t="s">
        <v>101</v>
      </c>
      <c r="C34" s="67" t="s">
        <v>0</v>
      </c>
      <c r="D34" s="68">
        <v>889.3</v>
      </c>
    </row>
    <row r="35" spans="1:4" ht="38.25">
      <c r="A35" s="63" t="s">
        <v>140</v>
      </c>
      <c r="B35" s="72" t="s">
        <v>51</v>
      </c>
      <c r="C35" s="67" t="s">
        <v>0</v>
      </c>
      <c r="D35" s="68">
        <v>9774</v>
      </c>
    </row>
    <row r="36" spans="1:4" ht="33.75">
      <c r="A36" s="63" t="s">
        <v>141</v>
      </c>
      <c r="B36" s="2" t="s">
        <v>12</v>
      </c>
      <c r="C36" s="67" t="s">
        <v>0</v>
      </c>
      <c r="D36" s="77">
        <v>8408.2</v>
      </c>
    </row>
    <row r="37" spans="1:4" ht="22.5">
      <c r="A37" s="63" t="s">
        <v>142</v>
      </c>
      <c r="B37" s="2" t="s">
        <v>94</v>
      </c>
      <c r="C37" s="67" t="s">
        <v>0</v>
      </c>
      <c r="D37" s="77">
        <v>1365.7</v>
      </c>
    </row>
    <row r="38" spans="1:4" ht="33.75">
      <c r="A38" s="3" t="s">
        <v>143</v>
      </c>
      <c r="B38" s="4" t="s">
        <v>55</v>
      </c>
      <c r="C38" s="5" t="s">
        <v>0</v>
      </c>
      <c r="D38" s="77">
        <v>0</v>
      </c>
    </row>
    <row r="39" spans="1:4" ht="12.75">
      <c r="A39" s="3" t="s">
        <v>144</v>
      </c>
      <c r="B39" s="2" t="s">
        <v>56</v>
      </c>
      <c r="C39" s="5" t="s">
        <v>0</v>
      </c>
      <c r="D39" s="77">
        <v>0</v>
      </c>
    </row>
    <row r="40" spans="1:4" ht="45">
      <c r="A40" s="3" t="s">
        <v>145</v>
      </c>
      <c r="B40" s="2" t="s">
        <v>57</v>
      </c>
      <c r="C40" s="5" t="s">
        <v>0</v>
      </c>
      <c r="D40" s="77">
        <v>0</v>
      </c>
    </row>
    <row r="41" spans="1:4" ht="22.5">
      <c r="A41" s="3" t="s">
        <v>58</v>
      </c>
      <c r="B41" s="2" t="s">
        <v>59</v>
      </c>
      <c r="C41" s="6" t="s">
        <v>97</v>
      </c>
      <c r="D41" s="78">
        <v>0</v>
      </c>
    </row>
    <row r="42" spans="1:4" ht="33.75">
      <c r="A42" s="3" t="s">
        <v>60</v>
      </c>
      <c r="B42" s="2" t="s">
        <v>61</v>
      </c>
      <c r="C42" s="5" t="s">
        <v>0</v>
      </c>
      <c r="D42" s="77">
        <v>0</v>
      </c>
    </row>
    <row r="43" spans="1:4" ht="56.25">
      <c r="A43" s="3" t="s">
        <v>146</v>
      </c>
      <c r="B43" s="4" t="s">
        <v>100</v>
      </c>
      <c r="C43" s="5" t="s">
        <v>0</v>
      </c>
      <c r="D43" s="68">
        <v>0</v>
      </c>
    </row>
    <row r="44" spans="1:4" ht="12.75">
      <c r="A44" s="79" t="s">
        <v>148</v>
      </c>
      <c r="B44" s="80" t="s">
        <v>152</v>
      </c>
      <c r="C44" s="81" t="s">
        <v>0</v>
      </c>
      <c r="D44" s="82">
        <v>114.6</v>
      </c>
    </row>
    <row r="45" spans="1:4" ht="45">
      <c r="A45" s="63" t="s">
        <v>79</v>
      </c>
      <c r="B45" s="66" t="s">
        <v>62</v>
      </c>
      <c r="C45" s="67" t="s">
        <v>0</v>
      </c>
      <c r="D45" s="68">
        <f>D9-D10</f>
        <v>3611.0000000000073</v>
      </c>
    </row>
    <row r="46" spans="1:4" ht="22.5">
      <c r="A46" s="63" t="s">
        <v>78</v>
      </c>
      <c r="B46" s="66" t="s">
        <v>63</v>
      </c>
      <c r="C46" s="67" t="s">
        <v>0</v>
      </c>
      <c r="D46" s="68">
        <f>D45*0.8</f>
        <v>2888.800000000006</v>
      </c>
    </row>
    <row r="47" spans="1:4" ht="67.5">
      <c r="A47" s="63" t="s">
        <v>86</v>
      </c>
      <c r="B47" s="70" t="s">
        <v>64</v>
      </c>
      <c r="C47" s="67" t="s">
        <v>0</v>
      </c>
      <c r="D47" s="68">
        <v>0</v>
      </c>
    </row>
    <row r="48" spans="1:4" ht="12.75">
      <c r="A48" s="63" t="s">
        <v>84</v>
      </c>
      <c r="B48" s="66" t="s">
        <v>14</v>
      </c>
      <c r="C48" s="67" t="s">
        <v>0</v>
      </c>
      <c r="D48" s="68">
        <v>79.5</v>
      </c>
    </row>
    <row r="49" spans="1:4" ht="12.75">
      <c r="A49" s="83" t="s">
        <v>96</v>
      </c>
      <c r="B49" s="84" t="s">
        <v>11</v>
      </c>
      <c r="C49" s="65" t="s">
        <v>0</v>
      </c>
      <c r="D49" s="68">
        <v>79.5</v>
      </c>
    </row>
    <row r="50" spans="1:4" ht="25.5">
      <c r="A50" s="3" t="s">
        <v>120</v>
      </c>
      <c r="B50" s="85" t="s">
        <v>13</v>
      </c>
      <c r="C50" s="6" t="s">
        <v>0</v>
      </c>
      <c r="D50" s="77">
        <v>0</v>
      </c>
    </row>
    <row r="51" spans="1:4" ht="25.5">
      <c r="A51" s="3" t="s">
        <v>121</v>
      </c>
      <c r="B51" s="85" t="s">
        <v>92</v>
      </c>
      <c r="C51" s="6" t="s">
        <v>0</v>
      </c>
      <c r="D51" s="77">
        <v>0</v>
      </c>
    </row>
    <row r="52" spans="1:4" ht="25.5">
      <c r="A52" s="83" t="s">
        <v>2</v>
      </c>
      <c r="B52" s="85" t="s">
        <v>93</v>
      </c>
      <c r="C52" s="65" t="s">
        <v>0</v>
      </c>
      <c r="D52" s="77">
        <v>1442</v>
      </c>
    </row>
    <row r="53" spans="1:4" ht="22.5">
      <c r="A53" s="63" t="s">
        <v>95</v>
      </c>
      <c r="B53" s="66" t="s">
        <v>65</v>
      </c>
      <c r="C53" s="67" t="s">
        <v>66</v>
      </c>
      <c r="D53" s="86">
        <v>3054.2</v>
      </c>
    </row>
    <row r="54" spans="1:4" ht="45">
      <c r="A54" s="63" t="s">
        <v>80</v>
      </c>
      <c r="B54" s="66" t="s">
        <v>67</v>
      </c>
      <c r="C54" s="67" t="s">
        <v>66</v>
      </c>
      <c r="D54" s="86">
        <v>0</v>
      </c>
    </row>
    <row r="55" spans="1:4" ht="22.5">
      <c r="A55" s="63" t="s">
        <v>99</v>
      </c>
      <c r="B55" s="66" t="s">
        <v>68</v>
      </c>
      <c r="C55" s="67" t="s">
        <v>66</v>
      </c>
      <c r="D55" s="86">
        <v>1064.69</v>
      </c>
    </row>
    <row r="56" spans="1:4" ht="33.75">
      <c r="A56" s="63" t="s">
        <v>15</v>
      </c>
      <c r="B56" s="66" t="s">
        <v>69</v>
      </c>
      <c r="C56" s="67" t="s">
        <v>20</v>
      </c>
      <c r="D56" s="68">
        <v>125.5</v>
      </c>
    </row>
    <row r="57" spans="1:4" ht="22.5">
      <c r="A57" s="63" t="s">
        <v>16</v>
      </c>
      <c r="B57" s="66" t="s">
        <v>70</v>
      </c>
      <c r="C57" s="67" t="s">
        <v>20</v>
      </c>
      <c r="D57" s="68">
        <v>71.05</v>
      </c>
    </row>
    <row r="58" spans="1:4" ht="12.75">
      <c r="A58" s="63" t="s">
        <v>17</v>
      </c>
      <c r="B58" s="66" t="s">
        <v>71</v>
      </c>
      <c r="C58" s="67" t="s">
        <v>22</v>
      </c>
      <c r="D58" s="87">
        <v>27</v>
      </c>
    </row>
    <row r="59" spans="1:4" ht="12.75">
      <c r="A59" s="63" t="s">
        <v>18</v>
      </c>
      <c r="B59" s="66" t="s">
        <v>72</v>
      </c>
      <c r="C59" s="67" t="s">
        <v>22</v>
      </c>
      <c r="D59" s="87">
        <v>4</v>
      </c>
    </row>
    <row r="60" spans="1:4" ht="22.5">
      <c r="A60" s="63" t="s">
        <v>19</v>
      </c>
      <c r="B60" s="66" t="s">
        <v>98</v>
      </c>
      <c r="C60" s="67" t="s">
        <v>73</v>
      </c>
      <c r="D60" s="87">
        <v>147.5</v>
      </c>
    </row>
    <row r="61" spans="1:4" ht="12.75" customHeight="1">
      <c r="A61" s="83" t="s">
        <v>21</v>
      </c>
      <c r="B61" s="88" t="s">
        <v>119</v>
      </c>
      <c r="C61" s="89"/>
      <c r="D61" s="90" t="s">
        <v>150</v>
      </c>
    </row>
    <row r="62" spans="1:4" ht="12.75">
      <c r="A62" s="91" t="s">
        <v>77</v>
      </c>
      <c r="B62" s="92" t="s">
        <v>52</v>
      </c>
      <c r="C62" s="92"/>
      <c r="D62" s="92"/>
    </row>
  </sheetData>
  <sheetProtection formatColumns="0" formatRows="0"/>
  <mergeCells count="3">
    <mergeCell ref="A2:D2"/>
    <mergeCell ref="A3:D3"/>
    <mergeCell ref="B62:D62"/>
  </mergeCells>
  <dataValidations count="5">
    <dataValidation type="decimal" allowBlank="1" showInputMessage="1" showErrorMessage="1" error="Значение должно быть действительным числом" sqref="D21:D60 D11:D12 D9 D17:D19 D14:D15">
      <formula1>-999999999</formula1>
      <formula2>999999999999</formula2>
    </dataValidation>
    <dataValidation type="textLength" operator="lessThanOrEqual" allowBlank="1" showInputMessage="1" showErrorMessage="1" sqref="D61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B44">
      <formula1>900</formula1>
    </dataValidation>
    <dataValidation type="decimal" allowBlank="1" showInputMessage="1" showErrorMessage="1" error="Значение должно быть действительным числом" sqref="D20">
      <formula1>-99999999999</formula1>
      <formula2>999999999999</formula2>
    </dataValidation>
    <dataValidation type="decimal" allowBlank="1" showInputMessage="1" showErrorMessage="1" sqref="D16 D10 D13">
      <formula1>-999999999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7"/>
  <sheetViews>
    <sheetView workbookViewId="0" topLeftCell="A10">
      <selection activeCell="B3" sqref="B3:J3"/>
    </sheetView>
  </sheetViews>
  <sheetFormatPr defaultColWidth="9.00390625" defaultRowHeight="12.75"/>
  <cols>
    <col min="3" max="3" width="18.625" style="0" customWidth="1"/>
    <col min="4" max="4" width="22.75390625" style="0" bestFit="1" customWidth="1"/>
    <col min="5" max="5" width="20.00390625" style="0" bestFit="1" customWidth="1"/>
    <col min="6" max="6" width="16.25390625" style="0" bestFit="1" customWidth="1"/>
    <col min="7" max="7" width="22.375" style="0" bestFit="1" customWidth="1"/>
    <col min="8" max="8" width="19.00390625" style="0" bestFit="1" customWidth="1"/>
    <col min="9" max="9" width="19.75390625" style="0" bestFit="1" customWidth="1"/>
    <col min="10" max="10" width="21.875" style="0" bestFit="1" customWidth="1"/>
  </cols>
  <sheetData>
    <row r="2" spans="2:10" ht="12.75"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2:10" ht="12.75">
      <c r="B3" s="56" t="s">
        <v>4</v>
      </c>
      <c r="C3" s="56"/>
      <c r="D3" s="56"/>
      <c r="E3" s="56"/>
      <c r="F3" s="56"/>
      <c r="G3" s="56"/>
      <c r="H3" s="56"/>
      <c r="I3" s="56"/>
      <c r="J3" s="56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2:10" ht="12.75">
      <c r="B5" s="7"/>
      <c r="C5" s="7"/>
      <c r="D5" s="7"/>
      <c r="E5" s="7"/>
      <c r="F5" s="7"/>
      <c r="G5" s="7"/>
      <c r="H5" s="7"/>
      <c r="I5" s="7"/>
      <c r="J5" s="7"/>
    </row>
    <row r="6" spans="2:10" ht="12.75">
      <c r="B6" s="8"/>
      <c r="C6" s="8"/>
      <c r="D6" s="8"/>
      <c r="E6" s="8"/>
      <c r="F6" s="8"/>
      <c r="G6" s="8"/>
      <c r="H6" s="8"/>
      <c r="I6" s="8"/>
      <c r="J6" s="8"/>
    </row>
    <row r="7" spans="2:10" ht="33.75">
      <c r="B7" s="9" t="s">
        <v>91</v>
      </c>
      <c r="C7" s="9" t="s">
        <v>135</v>
      </c>
      <c r="D7" s="9" t="s">
        <v>117</v>
      </c>
      <c r="E7" s="9" t="s">
        <v>134</v>
      </c>
      <c r="F7" s="9" t="s">
        <v>118</v>
      </c>
      <c r="G7" s="9" t="s">
        <v>133</v>
      </c>
      <c r="H7" s="9" t="s">
        <v>132</v>
      </c>
      <c r="I7" s="9" t="s">
        <v>131</v>
      </c>
      <c r="J7" s="9" t="s">
        <v>130</v>
      </c>
    </row>
    <row r="8" spans="2:10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</row>
    <row r="9" spans="2:10" ht="12.75">
      <c r="B9" s="11">
        <v>1</v>
      </c>
      <c r="C9" s="54" t="s">
        <v>136</v>
      </c>
      <c r="D9" s="54"/>
      <c r="E9" s="54"/>
      <c r="F9" s="54"/>
      <c r="G9" s="54"/>
      <c r="H9" s="54"/>
      <c r="I9" s="12">
        <v>0</v>
      </c>
      <c r="J9" s="13"/>
    </row>
    <row r="10" spans="2:10" ht="12.75">
      <c r="B10" s="14" t="s">
        <v>10</v>
      </c>
      <c r="C10" s="46" t="s">
        <v>127</v>
      </c>
      <c r="D10" s="47"/>
      <c r="E10" s="47"/>
      <c r="F10" s="47"/>
      <c r="G10" s="47"/>
      <c r="H10" s="47"/>
      <c r="I10" s="15"/>
      <c r="J10" s="16"/>
    </row>
    <row r="11" spans="2:10" ht="12.75">
      <c r="B11" s="48" t="s">
        <v>129</v>
      </c>
      <c r="C11" s="49"/>
      <c r="D11" s="17" t="s">
        <v>125</v>
      </c>
      <c r="E11" s="18"/>
      <c r="F11" s="19"/>
      <c r="G11" s="20"/>
      <c r="H11" s="21"/>
      <c r="I11" s="22">
        <v>0</v>
      </c>
      <c r="J11" s="23">
        <v>0</v>
      </c>
    </row>
    <row r="12" spans="2:10" ht="12.75">
      <c r="B12" s="48"/>
      <c r="C12" s="50"/>
      <c r="D12" s="52"/>
      <c r="E12" s="53"/>
      <c r="F12" s="24"/>
      <c r="G12" s="25"/>
      <c r="H12" s="26"/>
      <c r="I12" s="27"/>
      <c r="J12" s="28"/>
    </row>
    <row r="13" spans="2:10" ht="12.75">
      <c r="B13" s="48"/>
      <c r="C13" s="50"/>
      <c r="D13" s="52"/>
      <c r="E13" s="53"/>
      <c r="F13" s="29" t="s">
        <v>85</v>
      </c>
      <c r="G13" s="30"/>
      <c r="H13" s="30"/>
      <c r="I13" s="31"/>
      <c r="J13" s="32"/>
    </row>
    <row r="14" spans="2:10" ht="12.75">
      <c r="B14" s="48"/>
      <c r="C14" s="51"/>
      <c r="D14" s="33" t="s">
        <v>124</v>
      </c>
      <c r="E14" s="34"/>
      <c r="F14" s="35"/>
      <c r="G14" s="35"/>
      <c r="H14" s="35"/>
      <c r="I14" s="35"/>
      <c r="J14" s="36"/>
    </row>
    <row r="15" spans="2:10" ht="12.75">
      <c r="B15" s="48" t="s">
        <v>53</v>
      </c>
      <c r="C15" s="49"/>
      <c r="D15" s="17" t="s">
        <v>125</v>
      </c>
      <c r="E15" s="18"/>
      <c r="F15" s="19"/>
      <c r="G15" s="20"/>
      <c r="H15" s="21"/>
      <c r="I15" s="22">
        <v>0</v>
      </c>
      <c r="J15" s="23">
        <v>0</v>
      </c>
    </row>
    <row r="16" spans="2:10" ht="12.75">
      <c r="B16" s="48"/>
      <c r="C16" s="50"/>
      <c r="D16" s="52"/>
      <c r="E16" s="53"/>
      <c r="F16" s="24"/>
      <c r="G16" s="25"/>
      <c r="H16" s="26"/>
      <c r="I16" s="27"/>
      <c r="J16" s="28"/>
    </row>
    <row r="17" spans="2:10" ht="12.75">
      <c r="B17" s="48"/>
      <c r="C17" s="50"/>
      <c r="D17" s="52"/>
      <c r="E17" s="53"/>
      <c r="F17" s="29" t="s">
        <v>85</v>
      </c>
      <c r="G17" s="30"/>
      <c r="H17" s="30"/>
      <c r="I17" s="31"/>
      <c r="J17" s="32"/>
    </row>
    <row r="18" spans="2:10" ht="12.75">
      <c r="B18" s="48"/>
      <c r="C18" s="51"/>
      <c r="D18" s="33" t="s">
        <v>124</v>
      </c>
      <c r="E18" s="34"/>
      <c r="F18" s="35"/>
      <c r="G18" s="35"/>
      <c r="H18" s="35"/>
      <c r="I18" s="35"/>
      <c r="J18" s="36"/>
    </row>
    <row r="19" spans="2:10" ht="12.75">
      <c r="B19" s="48" t="s">
        <v>54</v>
      </c>
      <c r="C19" s="49"/>
      <c r="D19" s="17" t="s">
        <v>125</v>
      </c>
      <c r="E19" s="18"/>
      <c r="F19" s="19"/>
      <c r="G19" s="20"/>
      <c r="H19" s="21"/>
      <c r="I19" s="22">
        <v>0</v>
      </c>
      <c r="J19" s="23">
        <v>0</v>
      </c>
    </row>
    <row r="20" spans="2:10" ht="12.75">
      <c r="B20" s="48"/>
      <c r="C20" s="50"/>
      <c r="D20" s="52"/>
      <c r="E20" s="53"/>
      <c r="F20" s="24"/>
      <c r="G20" s="25"/>
      <c r="H20" s="26"/>
      <c r="I20" s="27"/>
      <c r="J20" s="28"/>
    </row>
    <row r="21" spans="2:10" ht="12.75">
      <c r="B21" s="48"/>
      <c r="C21" s="50"/>
      <c r="D21" s="52"/>
      <c r="E21" s="53"/>
      <c r="F21" s="29" t="s">
        <v>85</v>
      </c>
      <c r="G21" s="30"/>
      <c r="H21" s="30"/>
      <c r="I21" s="31"/>
      <c r="J21" s="32"/>
    </row>
    <row r="22" spans="2:10" ht="12.75">
      <c r="B22" s="48"/>
      <c r="C22" s="51"/>
      <c r="D22" s="33" t="s">
        <v>124</v>
      </c>
      <c r="E22" s="34"/>
      <c r="F22" s="35"/>
      <c r="G22" s="35"/>
      <c r="H22" s="35"/>
      <c r="I22" s="35"/>
      <c r="J22" s="36"/>
    </row>
    <row r="23" spans="2:10" ht="12.75">
      <c r="B23" s="48" t="s">
        <v>5</v>
      </c>
      <c r="C23" s="49"/>
      <c r="D23" s="17" t="s">
        <v>125</v>
      </c>
      <c r="E23" s="18"/>
      <c r="F23" s="19"/>
      <c r="G23" s="20"/>
      <c r="H23" s="21"/>
      <c r="I23" s="22">
        <v>0</v>
      </c>
      <c r="J23" s="23">
        <v>0</v>
      </c>
    </row>
    <row r="24" spans="2:10" ht="12.75">
      <c r="B24" s="48"/>
      <c r="C24" s="50"/>
      <c r="D24" s="52"/>
      <c r="E24" s="53"/>
      <c r="F24" s="24"/>
      <c r="G24" s="25"/>
      <c r="H24" s="26"/>
      <c r="I24" s="27"/>
      <c r="J24" s="28"/>
    </row>
    <row r="25" spans="2:10" ht="12.75">
      <c r="B25" s="48"/>
      <c r="C25" s="50"/>
      <c r="D25" s="52"/>
      <c r="E25" s="53"/>
      <c r="F25" s="29" t="s">
        <v>85</v>
      </c>
      <c r="G25" s="30"/>
      <c r="H25" s="30"/>
      <c r="I25" s="31"/>
      <c r="J25" s="32"/>
    </row>
    <row r="26" spans="2:10" ht="12.75">
      <c r="B26" s="48"/>
      <c r="C26" s="51"/>
      <c r="D26" s="33" t="s">
        <v>124</v>
      </c>
      <c r="E26" s="34"/>
      <c r="F26" s="35"/>
      <c r="G26" s="35"/>
      <c r="H26" s="35"/>
      <c r="I26" s="35"/>
      <c r="J26" s="36"/>
    </row>
    <row r="27" spans="2:10" ht="12.75">
      <c r="B27" s="37"/>
      <c r="C27" s="38" t="s">
        <v>123</v>
      </c>
      <c r="D27" s="39"/>
      <c r="E27" s="39"/>
      <c r="F27" s="39"/>
      <c r="G27" s="40"/>
      <c r="H27" s="40"/>
      <c r="I27" s="41"/>
      <c r="J27" s="42"/>
    </row>
    <row r="28" spans="2:10" ht="12.75">
      <c r="B28" s="11">
        <v>2</v>
      </c>
      <c r="C28" s="54" t="s">
        <v>128</v>
      </c>
      <c r="D28" s="54"/>
      <c r="E28" s="54"/>
      <c r="F28" s="54"/>
      <c r="G28" s="54"/>
      <c r="H28" s="54"/>
      <c r="I28" s="12">
        <v>0</v>
      </c>
      <c r="J28" s="13"/>
    </row>
    <row r="29" spans="2:10" ht="12.75">
      <c r="B29" s="14" t="s">
        <v>122</v>
      </c>
      <c r="C29" s="46" t="s">
        <v>127</v>
      </c>
      <c r="D29" s="47"/>
      <c r="E29" s="47"/>
      <c r="F29" s="47"/>
      <c r="G29" s="47"/>
      <c r="H29" s="47"/>
      <c r="I29" s="15"/>
      <c r="J29" s="16"/>
    </row>
    <row r="30" spans="2:10" ht="12.75">
      <c r="B30" s="48" t="s">
        <v>126</v>
      </c>
      <c r="C30" s="49"/>
      <c r="D30" s="17" t="s">
        <v>125</v>
      </c>
      <c r="E30" s="18"/>
      <c r="F30" s="19"/>
      <c r="G30" s="20"/>
      <c r="H30" s="21"/>
      <c r="I30" s="22">
        <v>0</v>
      </c>
      <c r="J30" s="23">
        <v>0</v>
      </c>
    </row>
    <row r="31" spans="2:10" ht="12.75">
      <c r="B31" s="48"/>
      <c r="C31" s="50"/>
      <c r="D31" s="52"/>
      <c r="E31" s="53"/>
      <c r="F31" s="24"/>
      <c r="G31" s="25"/>
      <c r="H31" s="26"/>
      <c r="I31" s="27"/>
      <c r="J31" s="28"/>
    </row>
    <row r="32" spans="2:10" ht="12.75">
      <c r="B32" s="48"/>
      <c r="C32" s="50"/>
      <c r="D32" s="52"/>
      <c r="E32" s="53"/>
      <c r="F32" s="29" t="s">
        <v>85</v>
      </c>
      <c r="G32" s="30"/>
      <c r="H32" s="30"/>
      <c r="I32" s="31"/>
      <c r="J32" s="32"/>
    </row>
    <row r="33" spans="2:10" ht="12.75">
      <c r="B33" s="48"/>
      <c r="C33" s="51"/>
      <c r="D33" s="33" t="s">
        <v>124</v>
      </c>
      <c r="E33" s="34"/>
      <c r="F33" s="35"/>
      <c r="G33" s="35"/>
      <c r="H33" s="35"/>
      <c r="I33" s="35"/>
      <c r="J33" s="36"/>
    </row>
    <row r="34" spans="2:10" ht="12.75">
      <c r="B34" s="48" t="s">
        <v>6</v>
      </c>
      <c r="C34" s="49"/>
      <c r="D34" s="17" t="s">
        <v>125</v>
      </c>
      <c r="E34" s="18"/>
      <c r="F34" s="19"/>
      <c r="G34" s="20"/>
      <c r="H34" s="21"/>
      <c r="I34" s="22">
        <v>0</v>
      </c>
      <c r="J34" s="23">
        <v>0</v>
      </c>
    </row>
    <row r="35" spans="2:10" ht="12.75">
      <c r="B35" s="48"/>
      <c r="C35" s="50"/>
      <c r="D35" s="52"/>
      <c r="E35" s="53"/>
      <c r="F35" s="24"/>
      <c r="G35" s="25"/>
      <c r="H35" s="26"/>
      <c r="I35" s="27"/>
      <c r="J35" s="28"/>
    </row>
    <row r="36" spans="2:10" ht="12.75">
      <c r="B36" s="48"/>
      <c r="C36" s="50"/>
      <c r="D36" s="52"/>
      <c r="E36" s="53"/>
      <c r="F36" s="29" t="s">
        <v>85</v>
      </c>
      <c r="G36" s="30"/>
      <c r="H36" s="30"/>
      <c r="I36" s="31"/>
      <c r="J36" s="32"/>
    </row>
    <row r="37" spans="2:10" ht="12.75">
      <c r="B37" s="48"/>
      <c r="C37" s="51"/>
      <c r="D37" s="33" t="s">
        <v>124</v>
      </c>
      <c r="E37" s="34"/>
      <c r="F37" s="35"/>
      <c r="G37" s="35"/>
      <c r="H37" s="35"/>
      <c r="I37" s="35"/>
      <c r="J37" s="36"/>
    </row>
    <row r="38" spans="2:10" ht="12.75">
      <c r="B38" s="48" t="s">
        <v>7</v>
      </c>
      <c r="C38" s="49"/>
      <c r="D38" s="17" t="s">
        <v>125</v>
      </c>
      <c r="E38" s="18"/>
      <c r="F38" s="19"/>
      <c r="G38" s="20"/>
      <c r="H38" s="21"/>
      <c r="I38" s="22">
        <v>0</v>
      </c>
      <c r="J38" s="23">
        <v>0</v>
      </c>
    </row>
    <row r="39" spans="2:10" ht="12.75">
      <c r="B39" s="48"/>
      <c r="C39" s="50"/>
      <c r="D39" s="52"/>
      <c r="E39" s="53"/>
      <c r="F39" s="24"/>
      <c r="G39" s="25"/>
      <c r="H39" s="26"/>
      <c r="I39" s="27"/>
      <c r="J39" s="28"/>
    </row>
    <row r="40" spans="2:10" ht="12.75">
      <c r="B40" s="48"/>
      <c r="C40" s="50"/>
      <c r="D40" s="52"/>
      <c r="E40" s="53"/>
      <c r="F40" s="29" t="s">
        <v>85</v>
      </c>
      <c r="G40" s="30"/>
      <c r="H40" s="30"/>
      <c r="I40" s="31"/>
      <c r="J40" s="32"/>
    </row>
    <row r="41" spans="2:10" ht="12.75">
      <c r="B41" s="48"/>
      <c r="C41" s="51"/>
      <c r="D41" s="33" t="s">
        <v>124</v>
      </c>
      <c r="E41" s="34"/>
      <c r="F41" s="35"/>
      <c r="G41" s="35"/>
      <c r="H41" s="35"/>
      <c r="I41" s="35"/>
      <c r="J41" s="36"/>
    </row>
    <row r="42" spans="2:10" ht="12.75">
      <c r="B42" s="48" t="s">
        <v>8</v>
      </c>
      <c r="C42" s="49"/>
      <c r="D42" s="17" t="s">
        <v>125</v>
      </c>
      <c r="E42" s="18"/>
      <c r="F42" s="19"/>
      <c r="G42" s="20"/>
      <c r="H42" s="21"/>
      <c r="I42" s="22">
        <v>0</v>
      </c>
      <c r="J42" s="23">
        <v>0</v>
      </c>
    </row>
    <row r="43" spans="2:10" ht="12.75">
      <c r="B43" s="48"/>
      <c r="C43" s="50"/>
      <c r="D43" s="52"/>
      <c r="E43" s="53"/>
      <c r="F43" s="24"/>
      <c r="G43" s="25"/>
      <c r="H43" s="26"/>
      <c r="I43" s="27"/>
      <c r="J43" s="28"/>
    </row>
    <row r="44" spans="2:10" ht="12.75">
      <c r="B44" s="48"/>
      <c r="C44" s="50"/>
      <c r="D44" s="52"/>
      <c r="E44" s="53"/>
      <c r="F44" s="29" t="s">
        <v>85</v>
      </c>
      <c r="G44" s="30"/>
      <c r="H44" s="30"/>
      <c r="I44" s="31"/>
      <c r="J44" s="32"/>
    </row>
    <row r="45" spans="2:10" ht="12.75">
      <c r="B45" s="48"/>
      <c r="C45" s="51"/>
      <c r="D45" s="33" t="s">
        <v>124</v>
      </c>
      <c r="E45" s="34"/>
      <c r="F45" s="35"/>
      <c r="G45" s="35"/>
      <c r="H45" s="35"/>
      <c r="I45" s="35"/>
      <c r="J45" s="36"/>
    </row>
    <row r="46" spans="2:10" ht="12.75">
      <c r="B46" s="37"/>
      <c r="C46" s="38" t="s">
        <v>123</v>
      </c>
      <c r="D46" s="39"/>
      <c r="E46" s="39"/>
      <c r="F46" s="39"/>
      <c r="G46" s="40"/>
      <c r="H46" s="40"/>
      <c r="I46" s="41"/>
      <c r="J46" s="42"/>
    </row>
    <row r="47" spans="2:10" ht="12.75">
      <c r="B47" s="43" t="s">
        <v>77</v>
      </c>
      <c r="C47" s="44" t="s">
        <v>52</v>
      </c>
      <c r="D47" s="45"/>
      <c r="E47" s="45"/>
      <c r="F47" s="45"/>
      <c r="G47" s="45"/>
      <c r="H47" s="45"/>
      <c r="I47" s="45"/>
      <c r="J47" s="45"/>
    </row>
  </sheetData>
  <sheetProtection formatColumns="0" formatRows="0"/>
  <mergeCells count="38">
    <mergeCell ref="B42:B45"/>
    <mergeCell ref="C42:C45"/>
    <mergeCell ref="D43:D44"/>
    <mergeCell ref="E43:E44"/>
    <mergeCell ref="B38:B41"/>
    <mergeCell ref="C38:C41"/>
    <mergeCell ref="D39:D40"/>
    <mergeCell ref="E39:E40"/>
    <mergeCell ref="B34:B37"/>
    <mergeCell ref="C34:C37"/>
    <mergeCell ref="D35:D36"/>
    <mergeCell ref="E35:E36"/>
    <mergeCell ref="B23:B26"/>
    <mergeCell ref="C23:C26"/>
    <mergeCell ref="D24:D25"/>
    <mergeCell ref="E24:E25"/>
    <mergeCell ref="C15:C18"/>
    <mergeCell ref="D16:D17"/>
    <mergeCell ref="E16:E17"/>
    <mergeCell ref="B19:B22"/>
    <mergeCell ref="C19:C22"/>
    <mergeCell ref="D20:D21"/>
    <mergeCell ref="E20:E21"/>
    <mergeCell ref="C9:H9"/>
    <mergeCell ref="B2:J2"/>
    <mergeCell ref="B3:J3"/>
    <mergeCell ref="C28:H28"/>
    <mergeCell ref="C10:H10"/>
    <mergeCell ref="B11:B14"/>
    <mergeCell ref="C11:C14"/>
    <mergeCell ref="D12:D13"/>
    <mergeCell ref="E12:E13"/>
    <mergeCell ref="B15:B18"/>
    <mergeCell ref="C29:H29"/>
    <mergeCell ref="B30:B33"/>
    <mergeCell ref="C30:C33"/>
    <mergeCell ref="D31:D32"/>
    <mergeCell ref="E31:E32"/>
  </mergeCells>
  <hyperlinks>
    <hyperlink ref="C27" location="'ВО показатели (2)'!A1" tooltip="Добавить поставщика" display="Добавить запись"/>
    <hyperlink ref="C46" location="'ВО показатели (2)'!A1" tooltip="Добавить поставщика" display="Добавить запись"/>
    <hyperlink ref="D14" location="'ВО показатели (2)'!A1" tooltip="Добавить способ" display="Добавить запись"/>
    <hyperlink ref="F13" location="'ВО показатели (2)'!A1" tooltip="Добавить запись" display="Добавить запись"/>
    <hyperlink ref="D33" location="'ВО показатели (2)'!A1" tooltip="Добавить способ" display="Добавить запись"/>
    <hyperlink ref="F32" location="'ВО показатели (2)'!A1" tooltip="Добавить запись" display="Добавить запись"/>
    <hyperlink ref="D18" location="'ВО показатели (2)'!A1" tooltip="Добавить способ" display="Добавить запись"/>
    <hyperlink ref="F17" location="'ВО показатели (2)'!A1" tooltip="Добавить запись" display="Добавить запись"/>
    <hyperlink ref="A15" location="'ВО показатели (2)'!$D$20" tooltip="Удалить поставщика" display="ы"/>
    <hyperlink ref="D22" location="'ВО показатели (2)'!A1" tooltip="Добавить способ" display="Добавить запись"/>
    <hyperlink ref="F21" location="'ВО показатели (2)'!A1" tooltip="Добавить запись" display="Добавить запись"/>
    <hyperlink ref="A19" location="'ВО показатели (2)'!$D$24" tooltip="Удалить поставщика" display="ы"/>
    <hyperlink ref="D26" location="'ВО показатели (2)'!A1" tooltip="Добавить способ" display="Добавить запись"/>
    <hyperlink ref="F25" location="'ВО показатели (2)'!A1" tooltip="Добавить запись" display="Добавить запись"/>
    <hyperlink ref="A23" location="'ВО показатели (2)'!$D$28" tooltip="Удалить поставщика" display="ы"/>
    <hyperlink ref="D37" location="'ВО показатели (2)'!A1" tooltip="Добавить способ" display="Добавить запись"/>
    <hyperlink ref="F36" location="'ВО показатели (2)'!A1" tooltip="Добавить запись" display="Добавить запись"/>
    <hyperlink ref="A34" location="'ВО показатели (2)'!$D$39" tooltip="Удалить поставщика" display="ы"/>
    <hyperlink ref="D41" location="'ВО показатели (2)'!A1" tooltip="Добавить способ" display="Добавить запись"/>
    <hyperlink ref="F40" location="'ВО показатели (2)'!A1" tooltip="Добавить запись" display="Добавить запись"/>
    <hyperlink ref="A38" location="'ВО показатели (2)'!$D$43" tooltip="Удалить поставщика" display="ы"/>
    <hyperlink ref="D45" location="'ВО показатели (2)'!A1" tooltip="Добавить способ" display="Добавить запись"/>
    <hyperlink ref="F44" location="'ВО показатели (2)'!A1" tooltip="Добавить запись" display="Добавить запись"/>
    <hyperlink ref="A42" location="'ВО показатели (2)'!$D$47" tooltip="Удалить поставщика" display="ы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7"/>
  <sheetViews>
    <sheetView workbookViewId="0" topLeftCell="A1">
      <selection activeCell="G51" sqref="G51"/>
    </sheetView>
  </sheetViews>
  <sheetFormatPr defaultColWidth="9.00390625" defaultRowHeight="12.75"/>
  <cols>
    <col min="3" max="3" width="18.625" style="0" customWidth="1"/>
    <col min="4" max="4" width="22.75390625" style="0" bestFit="1" customWidth="1"/>
    <col min="5" max="5" width="20.00390625" style="0" bestFit="1" customWidth="1"/>
    <col min="6" max="6" width="16.25390625" style="0" bestFit="1" customWidth="1"/>
    <col min="7" max="7" width="22.375" style="0" bestFit="1" customWidth="1"/>
    <col min="8" max="8" width="19.00390625" style="0" bestFit="1" customWidth="1"/>
    <col min="9" max="9" width="19.75390625" style="0" bestFit="1" customWidth="1"/>
    <col min="10" max="10" width="21.875" style="0" bestFit="1" customWidth="1"/>
  </cols>
  <sheetData>
    <row r="2" spans="2:10" ht="12.75"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2:10" ht="12.75">
      <c r="B3" s="56" t="s">
        <v>4</v>
      </c>
      <c r="C3" s="56"/>
      <c r="D3" s="56"/>
      <c r="E3" s="56"/>
      <c r="F3" s="56"/>
      <c r="G3" s="56"/>
      <c r="H3" s="56"/>
      <c r="I3" s="56"/>
      <c r="J3" s="56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2:10" ht="12.75">
      <c r="B5" s="7"/>
      <c r="C5" s="7"/>
      <c r="D5" s="7"/>
      <c r="E5" s="7"/>
      <c r="F5" s="7"/>
      <c r="G5" s="7"/>
      <c r="H5" s="7"/>
      <c r="I5" s="7"/>
      <c r="J5" s="7"/>
    </row>
    <row r="6" spans="2:10" ht="12.75">
      <c r="B6" s="8"/>
      <c r="C6" s="8"/>
      <c r="D6" s="8"/>
      <c r="E6" s="8"/>
      <c r="F6" s="8"/>
      <c r="G6" s="8"/>
      <c r="H6" s="8"/>
      <c r="I6" s="8"/>
      <c r="J6" s="8"/>
    </row>
    <row r="7" spans="2:10" ht="33.75">
      <c r="B7" s="9" t="s">
        <v>91</v>
      </c>
      <c r="C7" s="9" t="s">
        <v>135</v>
      </c>
      <c r="D7" s="9" t="s">
        <v>117</v>
      </c>
      <c r="E7" s="9" t="s">
        <v>134</v>
      </c>
      <c r="F7" s="9" t="s">
        <v>118</v>
      </c>
      <c r="G7" s="9" t="s">
        <v>133</v>
      </c>
      <c r="H7" s="9" t="s">
        <v>132</v>
      </c>
      <c r="I7" s="9" t="s">
        <v>131</v>
      </c>
      <c r="J7" s="9" t="s">
        <v>130</v>
      </c>
    </row>
    <row r="8" spans="2:10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</row>
    <row r="9" spans="2:10" ht="12.75">
      <c r="B9" s="11">
        <v>1</v>
      </c>
      <c r="C9" s="54" t="s">
        <v>136</v>
      </c>
      <c r="D9" s="54"/>
      <c r="E9" s="54"/>
      <c r="F9" s="54"/>
      <c r="G9" s="54"/>
      <c r="H9" s="54"/>
      <c r="I9" s="12">
        <v>0</v>
      </c>
      <c r="J9" s="13"/>
    </row>
    <row r="10" spans="2:10" ht="12.75">
      <c r="B10" s="14" t="s">
        <v>10</v>
      </c>
      <c r="C10" s="46" t="s">
        <v>127</v>
      </c>
      <c r="D10" s="47"/>
      <c r="E10" s="47"/>
      <c r="F10" s="47"/>
      <c r="G10" s="47"/>
      <c r="H10" s="47"/>
      <c r="I10" s="15"/>
      <c r="J10" s="16"/>
    </row>
    <row r="11" spans="2:10" ht="12.75">
      <c r="B11" s="48" t="s">
        <v>129</v>
      </c>
      <c r="C11" s="49"/>
      <c r="D11" s="17" t="s">
        <v>125</v>
      </c>
      <c r="E11" s="18"/>
      <c r="F11" s="19"/>
      <c r="G11" s="20"/>
      <c r="H11" s="21"/>
      <c r="I11" s="22">
        <v>0</v>
      </c>
      <c r="J11" s="23">
        <v>0</v>
      </c>
    </row>
    <row r="12" spans="2:10" ht="12.75">
      <c r="B12" s="48"/>
      <c r="C12" s="50"/>
      <c r="D12" s="52"/>
      <c r="E12" s="53"/>
      <c r="F12" s="24"/>
      <c r="G12" s="25"/>
      <c r="H12" s="26"/>
      <c r="I12" s="27"/>
      <c r="J12" s="28"/>
    </row>
    <row r="13" spans="2:10" ht="12.75">
      <c r="B13" s="48"/>
      <c r="C13" s="50"/>
      <c r="D13" s="52"/>
      <c r="E13" s="53"/>
      <c r="F13" s="29" t="s">
        <v>85</v>
      </c>
      <c r="G13" s="30"/>
      <c r="H13" s="30"/>
      <c r="I13" s="31"/>
      <c r="J13" s="32"/>
    </row>
    <row r="14" spans="2:10" ht="12.75">
      <c r="B14" s="48"/>
      <c r="C14" s="51"/>
      <c r="D14" s="33" t="s">
        <v>124</v>
      </c>
      <c r="E14" s="34"/>
      <c r="F14" s="35"/>
      <c r="G14" s="35"/>
      <c r="H14" s="35"/>
      <c r="I14" s="35"/>
      <c r="J14" s="36"/>
    </row>
    <row r="15" spans="2:10" ht="12.75">
      <c r="B15" s="48" t="s">
        <v>53</v>
      </c>
      <c r="C15" s="49"/>
      <c r="D15" s="17" t="s">
        <v>125</v>
      </c>
      <c r="E15" s="18"/>
      <c r="F15" s="19"/>
      <c r="G15" s="20"/>
      <c r="H15" s="21"/>
      <c r="I15" s="22">
        <v>0</v>
      </c>
      <c r="J15" s="23">
        <v>0</v>
      </c>
    </row>
    <row r="16" spans="2:10" ht="12.75">
      <c r="B16" s="48"/>
      <c r="C16" s="50"/>
      <c r="D16" s="52"/>
      <c r="E16" s="53"/>
      <c r="F16" s="24"/>
      <c r="G16" s="25"/>
      <c r="H16" s="26"/>
      <c r="I16" s="27"/>
      <c r="J16" s="28"/>
    </row>
    <row r="17" spans="2:10" ht="12.75">
      <c r="B17" s="48"/>
      <c r="C17" s="50"/>
      <c r="D17" s="52"/>
      <c r="E17" s="53"/>
      <c r="F17" s="29" t="s">
        <v>85</v>
      </c>
      <c r="G17" s="30"/>
      <c r="H17" s="30"/>
      <c r="I17" s="31"/>
      <c r="J17" s="32"/>
    </row>
    <row r="18" spans="2:10" ht="12.75">
      <c r="B18" s="48"/>
      <c r="C18" s="51"/>
      <c r="D18" s="33" t="s">
        <v>124</v>
      </c>
      <c r="E18" s="34"/>
      <c r="F18" s="35"/>
      <c r="G18" s="35"/>
      <c r="H18" s="35"/>
      <c r="I18" s="35"/>
      <c r="J18" s="36"/>
    </row>
    <row r="19" spans="2:10" ht="12.75">
      <c r="B19" s="48" t="s">
        <v>54</v>
      </c>
      <c r="C19" s="49"/>
      <c r="D19" s="17" t="s">
        <v>125</v>
      </c>
      <c r="E19" s="18"/>
      <c r="F19" s="19"/>
      <c r="G19" s="20"/>
      <c r="H19" s="21"/>
      <c r="I19" s="22">
        <v>0</v>
      </c>
      <c r="J19" s="23">
        <v>0</v>
      </c>
    </row>
    <row r="20" spans="2:10" ht="12.75">
      <c r="B20" s="48"/>
      <c r="C20" s="50"/>
      <c r="D20" s="52"/>
      <c r="E20" s="53"/>
      <c r="F20" s="24"/>
      <c r="G20" s="25"/>
      <c r="H20" s="26"/>
      <c r="I20" s="27"/>
      <c r="J20" s="28"/>
    </row>
    <row r="21" spans="2:10" ht="12.75">
      <c r="B21" s="48"/>
      <c r="C21" s="50"/>
      <c r="D21" s="52"/>
      <c r="E21" s="53"/>
      <c r="F21" s="29" t="s">
        <v>85</v>
      </c>
      <c r="G21" s="30"/>
      <c r="H21" s="30"/>
      <c r="I21" s="31"/>
      <c r="J21" s="32"/>
    </row>
    <row r="22" spans="2:10" ht="12.75">
      <c r="B22" s="48"/>
      <c r="C22" s="51"/>
      <c r="D22" s="33" t="s">
        <v>124</v>
      </c>
      <c r="E22" s="34"/>
      <c r="F22" s="35"/>
      <c r="G22" s="35"/>
      <c r="H22" s="35"/>
      <c r="I22" s="35"/>
      <c r="J22" s="36"/>
    </row>
    <row r="23" spans="2:10" ht="12.75">
      <c r="B23" s="48" t="s">
        <v>5</v>
      </c>
      <c r="C23" s="49"/>
      <c r="D23" s="17" t="s">
        <v>125</v>
      </c>
      <c r="E23" s="18"/>
      <c r="F23" s="19"/>
      <c r="G23" s="20"/>
      <c r="H23" s="21"/>
      <c r="I23" s="22">
        <v>0</v>
      </c>
      <c r="J23" s="23">
        <v>0</v>
      </c>
    </row>
    <row r="24" spans="2:10" ht="12.75">
      <c r="B24" s="48"/>
      <c r="C24" s="50"/>
      <c r="D24" s="52"/>
      <c r="E24" s="53"/>
      <c r="F24" s="24"/>
      <c r="G24" s="25"/>
      <c r="H24" s="26"/>
      <c r="I24" s="27"/>
      <c r="J24" s="28"/>
    </row>
    <row r="25" spans="2:10" ht="12.75">
      <c r="B25" s="48"/>
      <c r="C25" s="50"/>
      <c r="D25" s="52"/>
      <c r="E25" s="53"/>
      <c r="F25" s="29" t="s">
        <v>85</v>
      </c>
      <c r="G25" s="30"/>
      <c r="H25" s="30"/>
      <c r="I25" s="31"/>
      <c r="J25" s="32"/>
    </row>
    <row r="26" spans="2:10" ht="12.75">
      <c r="B26" s="48"/>
      <c r="C26" s="51"/>
      <c r="D26" s="33" t="s">
        <v>124</v>
      </c>
      <c r="E26" s="34"/>
      <c r="F26" s="35"/>
      <c r="G26" s="35"/>
      <c r="H26" s="35"/>
      <c r="I26" s="35"/>
      <c r="J26" s="36"/>
    </row>
    <row r="27" spans="2:10" ht="12.75">
      <c r="B27" s="37"/>
      <c r="C27" s="38" t="s">
        <v>123</v>
      </c>
      <c r="D27" s="39"/>
      <c r="E27" s="39"/>
      <c r="F27" s="39"/>
      <c r="G27" s="40"/>
      <c r="H27" s="40"/>
      <c r="I27" s="41"/>
      <c r="J27" s="42"/>
    </row>
    <row r="28" spans="2:10" ht="12.75">
      <c r="B28" s="11">
        <v>2</v>
      </c>
      <c r="C28" s="54" t="s">
        <v>128</v>
      </c>
      <c r="D28" s="54"/>
      <c r="E28" s="54"/>
      <c r="F28" s="54"/>
      <c r="G28" s="54"/>
      <c r="H28" s="54"/>
      <c r="I28" s="12">
        <v>0</v>
      </c>
      <c r="J28" s="13"/>
    </row>
    <row r="29" spans="2:10" ht="12.75">
      <c r="B29" s="14" t="s">
        <v>122</v>
      </c>
      <c r="C29" s="46" t="s">
        <v>127</v>
      </c>
      <c r="D29" s="47"/>
      <c r="E29" s="47"/>
      <c r="F29" s="47"/>
      <c r="G29" s="47"/>
      <c r="H29" s="47"/>
      <c r="I29" s="15"/>
      <c r="J29" s="16"/>
    </row>
    <row r="30" spans="2:10" ht="12.75">
      <c r="B30" s="48" t="s">
        <v>126</v>
      </c>
      <c r="C30" s="49"/>
      <c r="D30" s="17" t="s">
        <v>125</v>
      </c>
      <c r="E30" s="18"/>
      <c r="F30" s="19"/>
      <c r="G30" s="20"/>
      <c r="H30" s="21"/>
      <c r="I30" s="22">
        <v>0</v>
      </c>
      <c r="J30" s="23">
        <v>0</v>
      </c>
    </row>
    <row r="31" spans="2:10" ht="12.75">
      <c r="B31" s="48"/>
      <c r="C31" s="50"/>
      <c r="D31" s="52"/>
      <c r="E31" s="53"/>
      <c r="F31" s="24"/>
      <c r="G31" s="25"/>
      <c r="H31" s="26"/>
      <c r="I31" s="27"/>
      <c r="J31" s="28"/>
    </row>
    <row r="32" spans="2:10" ht="12.75">
      <c r="B32" s="48"/>
      <c r="C32" s="50"/>
      <c r="D32" s="52"/>
      <c r="E32" s="53"/>
      <c r="F32" s="29" t="s">
        <v>85</v>
      </c>
      <c r="G32" s="30"/>
      <c r="H32" s="30"/>
      <c r="I32" s="31"/>
      <c r="J32" s="32"/>
    </row>
    <row r="33" spans="2:10" ht="12.75">
      <c r="B33" s="48"/>
      <c r="C33" s="51"/>
      <c r="D33" s="33" t="s">
        <v>124</v>
      </c>
      <c r="E33" s="34"/>
      <c r="F33" s="35"/>
      <c r="G33" s="35"/>
      <c r="H33" s="35"/>
      <c r="I33" s="35"/>
      <c r="J33" s="36"/>
    </row>
    <row r="34" spans="2:10" ht="12.75">
      <c r="B34" s="48" t="s">
        <v>6</v>
      </c>
      <c r="C34" s="49"/>
      <c r="D34" s="17" t="s">
        <v>125</v>
      </c>
      <c r="E34" s="18"/>
      <c r="F34" s="19"/>
      <c r="G34" s="20"/>
      <c r="H34" s="21"/>
      <c r="I34" s="22">
        <v>0</v>
      </c>
      <c r="J34" s="23">
        <v>0</v>
      </c>
    </row>
    <row r="35" spans="2:10" ht="12.75">
      <c r="B35" s="48"/>
      <c r="C35" s="50"/>
      <c r="D35" s="52"/>
      <c r="E35" s="53"/>
      <c r="F35" s="24"/>
      <c r="G35" s="25"/>
      <c r="H35" s="26"/>
      <c r="I35" s="27"/>
      <c r="J35" s="28"/>
    </row>
    <row r="36" spans="2:10" ht="12.75">
      <c r="B36" s="48"/>
      <c r="C36" s="50"/>
      <c r="D36" s="52"/>
      <c r="E36" s="53"/>
      <c r="F36" s="29" t="s">
        <v>85</v>
      </c>
      <c r="G36" s="30"/>
      <c r="H36" s="30"/>
      <c r="I36" s="31"/>
      <c r="J36" s="32"/>
    </row>
    <row r="37" spans="2:10" ht="12.75">
      <c r="B37" s="48"/>
      <c r="C37" s="51"/>
      <c r="D37" s="33" t="s">
        <v>124</v>
      </c>
      <c r="E37" s="34"/>
      <c r="F37" s="35"/>
      <c r="G37" s="35"/>
      <c r="H37" s="35"/>
      <c r="I37" s="35"/>
      <c r="J37" s="36"/>
    </row>
    <row r="38" spans="2:10" ht="12.75">
      <c r="B38" s="48" t="s">
        <v>7</v>
      </c>
      <c r="C38" s="49"/>
      <c r="D38" s="17" t="s">
        <v>125</v>
      </c>
      <c r="E38" s="18"/>
      <c r="F38" s="19"/>
      <c r="G38" s="20"/>
      <c r="H38" s="21"/>
      <c r="I38" s="22">
        <v>0</v>
      </c>
      <c r="J38" s="23">
        <v>0</v>
      </c>
    </row>
    <row r="39" spans="2:10" ht="12.75">
      <c r="B39" s="48"/>
      <c r="C39" s="50"/>
      <c r="D39" s="52"/>
      <c r="E39" s="53"/>
      <c r="F39" s="24"/>
      <c r="G39" s="25"/>
      <c r="H39" s="26"/>
      <c r="I39" s="27"/>
      <c r="J39" s="28"/>
    </row>
    <row r="40" spans="2:10" ht="12.75">
      <c r="B40" s="48"/>
      <c r="C40" s="50"/>
      <c r="D40" s="52"/>
      <c r="E40" s="53"/>
      <c r="F40" s="29" t="s">
        <v>85</v>
      </c>
      <c r="G40" s="30"/>
      <c r="H40" s="30"/>
      <c r="I40" s="31"/>
      <c r="J40" s="32"/>
    </row>
    <row r="41" spans="2:10" ht="12.75">
      <c r="B41" s="48"/>
      <c r="C41" s="51"/>
      <c r="D41" s="33" t="s">
        <v>124</v>
      </c>
      <c r="E41" s="34"/>
      <c r="F41" s="35"/>
      <c r="G41" s="35"/>
      <c r="H41" s="35"/>
      <c r="I41" s="35"/>
      <c r="J41" s="36"/>
    </row>
    <row r="42" spans="2:10" ht="12.75">
      <c r="B42" s="48" t="s">
        <v>8</v>
      </c>
      <c r="C42" s="49"/>
      <c r="D42" s="17" t="s">
        <v>125</v>
      </c>
      <c r="E42" s="18"/>
      <c r="F42" s="19"/>
      <c r="G42" s="20"/>
      <c r="H42" s="21"/>
      <c r="I42" s="22">
        <v>0</v>
      </c>
      <c r="J42" s="23">
        <v>0</v>
      </c>
    </row>
    <row r="43" spans="2:10" ht="12.75">
      <c r="B43" s="48"/>
      <c r="C43" s="50"/>
      <c r="D43" s="52"/>
      <c r="E43" s="53"/>
      <c r="F43" s="24"/>
      <c r="G43" s="25"/>
      <c r="H43" s="26"/>
      <c r="I43" s="27"/>
      <c r="J43" s="28"/>
    </row>
    <row r="44" spans="2:10" ht="12.75">
      <c r="B44" s="48"/>
      <c r="C44" s="50"/>
      <c r="D44" s="52"/>
      <c r="E44" s="53"/>
      <c r="F44" s="29" t="s">
        <v>85</v>
      </c>
      <c r="G44" s="30"/>
      <c r="H44" s="30"/>
      <c r="I44" s="31"/>
      <c r="J44" s="32"/>
    </row>
    <row r="45" spans="2:10" ht="12.75">
      <c r="B45" s="48"/>
      <c r="C45" s="51"/>
      <c r="D45" s="33" t="s">
        <v>124</v>
      </c>
      <c r="E45" s="34"/>
      <c r="F45" s="35"/>
      <c r="G45" s="35"/>
      <c r="H45" s="35"/>
      <c r="I45" s="35"/>
      <c r="J45" s="36"/>
    </row>
    <row r="46" spans="2:10" ht="12.75">
      <c r="B46" s="37"/>
      <c r="C46" s="38" t="s">
        <v>123</v>
      </c>
      <c r="D46" s="39"/>
      <c r="E46" s="39"/>
      <c r="F46" s="39"/>
      <c r="G46" s="40"/>
      <c r="H46" s="40"/>
      <c r="I46" s="41"/>
      <c r="J46" s="42"/>
    </row>
    <row r="47" spans="2:10" ht="12.75">
      <c r="B47" s="43" t="s">
        <v>77</v>
      </c>
      <c r="C47" s="44" t="s">
        <v>52</v>
      </c>
      <c r="D47" s="45"/>
      <c r="E47" s="45"/>
      <c r="F47" s="45"/>
      <c r="G47" s="45"/>
      <c r="H47" s="45"/>
      <c r="I47" s="45"/>
      <c r="J47" s="45"/>
    </row>
  </sheetData>
  <sheetProtection formatColumns="0" formatRows="0"/>
  <mergeCells count="38">
    <mergeCell ref="C29:H29"/>
    <mergeCell ref="B30:B33"/>
    <mergeCell ref="C30:C33"/>
    <mergeCell ref="D31:D32"/>
    <mergeCell ref="E31:E32"/>
    <mergeCell ref="C9:H9"/>
    <mergeCell ref="B2:J2"/>
    <mergeCell ref="B3:J3"/>
    <mergeCell ref="C28:H28"/>
    <mergeCell ref="C10:H10"/>
    <mergeCell ref="B11:B14"/>
    <mergeCell ref="C11:C14"/>
    <mergeCell ref="D12:D13"/>
    <mergeCell ref="E12:E13"/>
    <mergeCell ref="B15:B18"/>
    <mergeCell ref="C15:C18"/>
    <mergeCell ref="D16:D17"/>
    <mergeCell ref="E16:E17"/>
    <mergeCell ref="B19:B22"/>
    <mergeCell ref="C19:C22"/>
    <mergeCell ref="D20:D21"/>
    <mergeCell ref="E20:E21"/>
    <mergeCell ref="B23:B26"/>
    <mergeCell ref="C23:C26"/>
    <mergeCell ref="D24:D25"/>
    <mergeCell ref="E24:E25"/>
    <mergeCell ref="B34:B37"/>
    <mergeCell ref="C34:C37"/>
    <mergeCell ref="D35:D36"/>
    <mergeCell ref="E35:E36"/>
    <mergeCell ref="B38:B41"/>
    <mergeCell ref="C38:C41"/>
    <mergeCell ref="D39:D40"/>
    <mergeCell ref="E39:E40"/>
    <mergeCell ref="B42:B45"/>
    <mergeCell ref="C42:C45"/>
    <mergeCell ref="D43:D44"/>
    <mergeCell ref="E43:E44"/>
  </mergeCells>
  <hyperlinks>
    <hyperlink ref="C27" location="'ВО показатели (2)'!A1" tooltip="Добавить поставщика" display="Добавить запись"/>
    <hyperlink ref="C46" location="'ВО показатели (2)'!A1" tooltip="Добавить поставщика" display="Добавить запись"/>
    <hyperlink ref="D14" location="'ВО показатели (2)'!A1" tooltip="Добавить способ" display="Добавить запись"/>
    <hyperlink ref="F13" location="'ВО показатели (2)'!A1" tooltip="Добавить запись" display="Добавить запись"/>
    <hyperlink ref="D33" location="'ВО показатели (2)'!A1" tooltip="Добавить способ" display="Добавить запись"/>
    <hyperlink ref="F32" location="'ВО показатели (2)'!A1" tooltip="Добавить запись" display="Добавить запись"/>
    <hyperlink ref="D18" location="'ВО показатели (2)'!A1" tooltip="Добавить способ" display="Добавить запись"/>
    <hyperlink ref="F17" location="'ВО показатели (2)'!A1" tooltip="Добавить запись" display="Добавить запись"/>
    <hyperlink ref="A15" location="'ВО показатели (2)'!$D$20" tooltip="Удалить поставщика" display="ы"/>
    <hyperlink ref="D22" location="'ВО показатели (2)'!A1" tooltip="Добавить способ" display="Добавить запись"/>
    <hyperlink ref="F21" location="'ВО показатели (2)'!A1" tooltip="Добавить запись" display="Добавить запись"/>
    <hyperlink ref="A19" location="'ВО показатели (2)'!$D$24" tooltip="Удалить поставщика" display="ы"/>
    <hyperlink ref="D26" location="'ВО показатели (2)'!A1" tooltip="Добавить способ" display="Добавить запись"/>
    <hyperlink ref="F25" location="'ВО показатели (2)'!A1" tooltip="Добавить запись" display="Добавить запись"/>
    <hyperlink ref="A23" location="'ВО показатели (2)'!$D$28" tooltip="Удалить поставщика" display="ы"/>
    <hyperlink ref="D37" location="'ВО показатели (2)'!A1" tooltip="Добавить способ" display="Добавить запись"/>
    <hyperlink ref="F36" location="'ВО показатели (2)'!A1" tooltip="Добавить запись" display="Добавить запись"/>
    <hyperlink ref="A34" location="'ВО показатели (2)'!$D$39" tooltip="Удалить поставщика" display="ы"/>
    <hyperlink ref="D41" location="'ВО показатели (2)'!A1" tooltip="Добавить способ" display="Добавить запись"/>
    <hyperlink ref="F40" location="'ВО показатели (2)'!A1" tooltip="Добавить запись" display="Добавить запись"/>
    <hyperlink ref="A38" location="'ВО показатели (2)'!$D$43" tooltip="Удалить поставщика" display="ы"/>
    <hyperlink ref="D45" location="'ВО показатели (2)'!A1" tooltip="Добавить способ" display="Добавить запись"/>
    <hyperlink ref="F44" location="'ВО показатели (2)'!A1" tooltip="Добавить запись" display="Добавить запись"/>
    <hyperlink ref="A42" location="'ВО показатели (2)'!$D$47" tooltip="Удалить поставщика" display="ы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Leo's©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Leo©</dc:creator>
  <cp:keywords/>
  <dc:description/>
  <cp:lastModifiedBy>Leo©</cp:lastModifiedBy>
  <dcterms:created xsi:type="dcterms:W3CDTF">2013-05-16T08:07:42Z</dcterms:created>
  <dcterms:modified xsi:type="dcterms:W3CDTF">2013-05-16T12:17:49Z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